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435"/>
  </bookViews>
  <sheets>
    <sheet name="Загрузка оборудования-2017" sheetId="5" r:id="rId1"/>
    <sheet name="Производств.календарь-2017" sheetId="6" r:id="rId2"/>
  </sheets>
  <definedNames>
    <definedName name="_xlnm.Print_Area" localSheetId="1">'Производств.календарь-2017'!$A$1:$Z$56</definedName>
  </definedNames>
  <calcPr calcId="125725"/>
</workbook>
</file>

<file path=xl/calcChain.xml><?xml version="1.0" encoding="utf-8"?>
<calcChain xmlns="http://schemas.openxmlformats.org/spreadsheetml/2006/main">
  <c r="BI10" i="5"/>
  <c r="BJ10" s="1"/>
  <c r="BK10" s="1"/>
  <c r="BL10" s="1"/>
  <c r="BJ9"/>
  <c r="BK9" s="1"/>
  <c r="BL9" s="1"/>
  <c r="BI9"/>
  <c r="BI8"/>
  <c r="BJ8" s="1"/>
  <c r="BK8" s="1"/>
  <c r="BL8" s="1"/>
  <c r="BJ7"/>
  <c r="BK7" s="1"/>
  <c r="BL7" s="1"/>
  <c r="BJ6"/>
  <c r="BK6" s="1"/>
  <c r="BL6" s="1"/>
  <c r="BJ5"/>
  <c r="BK5" s="1"/>
  <c r="BL5" s="1"/>
  <c r="BJ4"/>
  <c r="BK4" s="1"/>
  <c r="BL4" s="1"/>
  <c r="BD10"/>
  <c r="BE10" s="1"/>
  <c r="BF10" s="1"/>
  <c r="BD9"/>
  <c r="BE9" s="1"/>
  <c r="BF9" s="1"/>
  <c r="BE8"/>
  <c r="BF8" s="1"/>
  <c r="BD7"/>
  <c r="BE7" s="1"/>
  <c r="BF7" s="1"/>
  <c r="BG7" s="1"/>
  <c r="BD6"/>
  <c r="BE6" s="1"/>
  <c r="BF6" s="1"/>
  <c r="BG6" s="1"/>
  <c r="BF5"/>
  <c r="BG5" s="1"/>
  <c r="BE5"/>
  <c r="BE4"/>
  <c r="BF4" s="1"/>
  <c r="BG4" s="1"/>
  <c r="AX10"/>
  <c r="AY10" s="1"/>
  <c r="AZ10" s="1"/>
  <c r="BA10" s="1"/>
  <c r="AY9"/>
  <c r="AZ9" s="1"/>
  <c r="BA9" s="1"/>
  <c r="AY8"/>
  <c r="AZ8" s="1"/>
  <c r="BA8" s="1"/>
  <c r="AY7"/>
  <c r="AZ7" s="1"/>
  <c r="BA7" s="1"/>
  <c r="AZ6"/>
  <c r="BA6" s="1"/>
  <c r="AY6"/>
  <c r="AY5"/>
  <c r="AZ5" s="1"/>
  <c r="BA5" s="1"/>
  <c r="BB5" s="1"/>
  <c r="AZ4"/>
  <c r="BA4" s="1"/>
  <c r="BB4" s="1"/>
  <c r="AY4"/>
  <c r="AS10"/>
  <c r="AT10" s="1"/>
  <c r="AU10" s="1"/>
  <c r="AS9"/>
  <c r="AT9" s="1"/>
  <c r="AU9" s="1"/>
  <c r="AV9" s="1"/>
  <c r="AS8"/>
  <c r="AT8" s="1"/>
  <c r="AU8" s="1"/>
  <c r="AV8" s="1"/>
  <c r="AT7"/>
  <c r="AU7" s="1"/>
  <c r="AV7" s="1"/>
  <c r="AT6"/>
  <c r="AU6" s="1"/>
  <c r="AV6" s="1"/>
  <c r="AT5"/>
  <c r="AU5" s="1"/>
  <c r="AV5" s="1"/>
  <c r="AT4"/>
  <c r="AU4" s="1"/>
  <c r="AV4" s="1"/>
  <c r="AN10"/>
  <c r="AO10" s="1"/>
  <c r="AP10" s="1"/>
  <c r="AN9"/>
  <c r="AO9" s="1"/>
  <c r="AP9" s="1"/>
  <c r="AN8"/>
  <c r="AO8" s="1"/>
  <c r="AP8" s="1"/>
  <c r="AN7"/>
  <c r="AO7" s="1"/>
  <c r="AP7" s="1"/>
  <c r="AQ7" s="1"/>
  <c r="AN6"/>
  <c r="AO6" s="1"/>
  <c r="AP6" s="1"/>
  <c r="AQ6" s="1"/>
  <c r="AN5"/>
  <c r="AO5" s="1"/>
  <c r="AP5" s="1"/>
  <c r="AQ5" s="1"/>
  <c r="AO4"/>
  <c r="AP4" s="1"/>
  <c r="AQ4" s="1"/>
  <c r="AH10"/>
  <c r="AI10" s="1"/>
  <c r="AJ10" s="1"/>
  <c r="AK10" s="1"/>
  <c r="AH9"/>
  <c r="AI9" s="1"/>
  <c r="AJ9" s="1"/>
  <c r="AK9" s="1"/>
  <c r="AI8"/>
  <c r="AJ8" s="1"/>
  <c r="AK8" s="1"/>
  <c r="AI7"/>
  <c r="AJ7" s="1"/>
  <c r="AK7" s="1"/>
  <c r="AI6"/>
  <c r="AJ6" s="1"/>
  <c r="AK6" s="1"/>
  <c r="AI5"/>
  <c r="AJ5" s="1"/>
  <c r="AK5" s="1"/>
  <c r="AI4"/>
  <c r="AJ4" s="1"/>
  <c r="AK4" s="1"/>
  <c r="AL4" s="1"/>
  <c r="AD10"/>
  <c r="AE10" s="1"/>
  <c r="AC10"/>
  <c r="AC9"/>
  <c r="AD9" s="1"/>
  <c r="AE9" s="1"/>
  <c r="AC8"/>
  <c r="AD8" s="1"/>
  <c r="AE8" s="1"/>
  <c r="AF8" s="1"/>
  <c r="AC7"/>
  <c r="AD7" s="1"/>
  <c r="AE7" s="1"/>
  <c r="AF7" s="1"/>
  <c r="AD6"/>
  <c r="AE6" s="1"/>
  <c r="AF6" s="1"/>
  <c r="AD5"/>
  <c r="AE5" s="1"/>
  <c r="AF5" s="1"/>
  <c r="AD4"/>
  <c r="AE4" s="1"/>
  <c r="AF4" s="1"/>
  <c r="X10"/>
  <c r="Y10" s="1"/>
  <c r="Z10" s="1"/>
  <c r="X9"/>
  <c r="Y9" s="1"/>
  <c r="Z9" s="1"/>
  <c r="X8"/>
  <c r="Y8" s="1"/>
  <c r="Z8" s="1"/>
  <c r="Y7"/>
  <c r="Z7" s="1"/>
  <c r="X7"/>
  <c r="X6"/>
  <c r="Y6" s="1"/>
  <c r="Z6" s="1"/>
  <c r="AA6" s="1"/>
  <c r="X5"/>
  <c r="Y5" s="1"/>
  <c r="Z5" s="1"/>
  <c r="AA5" s="1"/>
  <c r="X4"/>
  <c r="Y4" s="1"/>
  <c r="Z4" s="1"/>
  <c r="AA4" s="1"/>
  <c r="S10"/>
  <c r="T10" s="1"/>
  <c r="U10" s="1"/>
  <c r="V10" s="1"/>
  <c r="S9"/>
  <c r="T9" s="1"/>
  <c r="U9" s="1"/>
  <c r="V9" s="1"/>
  <c r="T8"/>
  <c r="U8" s="1"/>
  <c r="V8" s="1"/>
  <c r="T7"/>
  <c r="U7" s="1"/>
  <c r="V7" s="1"/>
  <c r="T6"/>
  <c r="U6" s="1"/>
  <c r="V6" s="1"/>
  <c r="T5"/>
  <c r="U5" s="1"/>
  <c r="V5" s="1"/>
  <c r="U4"/>
  <c r="V4" s="1"/>
  <c r="T4"/>
  <c r="N10"/>
  <c r="O10" s="1"/>
  <c r="P10" s="1"/>
  <c r="N9"/>
  <c r="O9" s="1"/>
  <c r="P9" s="1"/>
  <c r="N8"/>
  <c r="O8" s="1"/>
  <c r="P8" s="1"/>
  <c r="Q8" s="1"/>
  <c r="N7"/>
  <c r="O7" s="1"/>
  <c r="P7" s="1"/>
  <c r="Q7" s="1"/>
  <c r="N6"/>
  <c r="O6" s="1"/>
  <c r="P6" s="1"/>
  <c r="Q6" s="1"/>
  <c r="P5"/>
  <c r="Q5" s="1"/>
  <c r="O4"/>
  <c r="P4" s="1"/>
  <c r="Q4" s="1"/>
  <c r="I10"/>
  <c r="J10" s="1"/>
  <c r="K10" s="1"/>
  <c r="I9"/>
  <c r="J9" s="1"/>
  <c r="K9" s="1"/>
  <c r="I8"/>
  <c r="J8" s="1"/>
  <c r="K8" s="1"/>
  <c r="J7"/>
  <c r="K7" s="1"/>
  <c r="I7"/>
  <c r="I6"/>
  <c r="J6" s="1"/>
  <c r="J5"/>
  <c r="K5" s="1"/>
  <c r="L5" s="1"/>
  <c r="K4"/>
  <c r="L4" s="1"/>
  <c r="J4"/>
  <c r="C10"/>
  <c r="D10" s="1"/>
  <c r="E10" s="1"/>
  <c r="F10" s="1"/>
  <c r="D9"/>
  <c r="E9" s="1"/>
  <c r="F9" s="1"/>
  <c r="D8"/>
  <c r="E8" s="1"/>
  <c r="F8" s="1"/>
  <c r="D7"/>
  <c r="E7" s="1"/>
  <c r="F7" s="1"/>
  <c r="D6"/>
  <c r="E6" s="1"/>
  <c r="F6" s="1"/>
  <c r="D5"/>
  <c r="E5" s="1"/>
  <c r="F5" s="1"/>
  <c r="G5" s="1"/>
  <c r="D4"/>
  <c r="E4" s="1"/>
  <c r="F4" s="1"/>
  <c r="G4" s="1"/>
  <c r="X26" i="6"/>
  <c r="X25"/>
  <c r="X22"/>
  <c r="X23"/>
  <c r="X21"/>
  <c r="Y23"/>
  <c r="S42"/>
  <c r="N39"/>
  <c r="K39"/>
  <c r="I37"/>
  <c r="S31"/>
  <c r="P31"/>
  <c r="P30"/>
  <c r="P22"/>
  <c r="P20"/>
  <c r="P19"/>
  <c r="K18"/>
  <c r="K19"/>
  <c r="K20"/>
  <c r="K21"/>
  <c r="K22"/>
  <c r="K17"/>
  <c r="K16"/>
  <c r="L16" s="1"/>
  <c r="Q6"/>
  <c r="K11"/>
  <c r="L11" s="1"/>
  <c r="M11" s="1"/>
  <c r="K8"/>
  <c r="F6"/>
  <c r="E12"/>
  <c r="P42" l="1"/>
  <c r="Q42" s="1"/>
  <c r="R42" s="1"/>
  <c r="K42"/>
  <c r="L42" s="1"/>
  <c r="M42" s="1"/>
  <c r="E42"/>
  <c r="F42" s="1"/>
  <c r="G42" s="1"/>
  <c r="H42" s="1"/>
  <c r="P41"/>
  <c r="Q41" s="1"/>
  <c r="R41" s="1"/>
  <c r="S41" s="1"/>
  <c r="K41"/>
  <c r="L41" s="1"/>
  <c r="M41" s="1"/>
  <c r="F41"/>
  <c r="G41" s="1"/>
  <c r="H41" s="1"/>
  <c r="P40"/>
  <c r="Q40" s="1"/>
  <c r="R40" s="1"/>
  <c r="S40" s="1"/>
  <c r="L40"/>
  <c r="M40" s="1"/>
  <c r="F40"/>
  <c r="G40" s="1"/>
  <c r="H40" s="1"/>
  <c r="Q39"/>
  <c r="R39" s="1"/>
  <c r="S39" s="1"/>
  <c r="L39"/>
  <c r="M39" s="1"/>
  <c r="F39"/>
  <c r="G39" s="1"/>
  <c r="H39" s="1"/>
  <c r="W38"/>
  <c r="V38"/>
  <c r="Q38"/>
  <c r="R38" s="1"/>
  <c r="S38" s="1"/>
  <c r="K38"/>
  <c r="L38" s="1"/>
  <c r="F38"/>
  <c r="G38" s="1"/>
  <c r="H38" s="1"/>
  <c r="Y37"/>
  <c r="X37"/>
  <c r="Q37"/>
  <c r="R37" s="1"/>
  <c r="S37" s="1"/>
  <c r="L37"/>
  <c r="M37" s="1"/>
  <c r="N37" s="1"/>
  <c r="F37"/>
  <c r="G37" s="1"/>
  <c r="H37" s="1"/>
  <c r="Y36"/>
  <c r="X36"/>
  <c r="Q36"/>
  <c r="R36" s="1"/>
  <c r="S36" s="1"/>
  <c r="L36"/>
  <c r="M36" s="1"/>
  <c r="N36" s="1"/>
  <c r="F36"/>
  <c r="G36" s="1"/>
  <c r="H36" s="1"/>
  <c r="I36" s="1"/>
  <c r="Y35"/>
  <c r="X35"/>
  <c r="W33"/>
  <c r="V33"/>
  <c r="Y32"/>
  <c r="X32"/>
  <c r="P32"/>
  <c r="Q32" s="1"/>
  <c r="R32" s="1"/>
  <c r="K32"/>
  <c r="L32" s="1"/>
  <c r="M32" s="1"/>
  <c r="E32"/>
  <c r="F32" s="1"/>
  <c r="G32" s="1"/>
  <c r="H32" s="1"/>
  <c r="Y31"/>
  <c r="X31"/>
  <c r="Q31"/>
  <c r="R31" s="1"/>
  <c r="K31"/>
  <c r="L31" s="1"/>
  <c r="M31" s="1"/>
  <c r="E31"/>
  <c r="F31" s="1"/>
  <c r="G31" s="1"/>
  <c r="H31" s="1"/>
  <c r="Y30"/>
  <c r="X30"/>
  <c r="Q30"/>
  <c r="R30" s="1"/>
  <c r="S30" s="1"/>
  <c r="K30"/>
  <c r="L30" s="1"/>
  <c r="M30" s="1"/>
  <c r="F30"/>
  <c r="G30" s="1"/>
  <c r="H30" s="1"/>
  <c r="Q29"/>
  <c r="R29" s="1"/>
  <c r="S29" s="1"/>
  <c r="K29"/>
  <c r="L29" s="1"/>
  <c r="M29" s="1"/>
  <c r="N29" s="1"/>
  <c r="F29"/>
  <c r="G29" s="1"/>
  <c r="H29" s="1"/>
  <c r="W28"/>
  <c r="V28"/>
  <c r="Q28"/>
  <c r="R28" s="1"/>
  <c r="S28" s="1"/>
  <c r="K28"/>
  <c r="L28" s="1"/>
  <c r="M28" s="1"/>
  <c r="N28" s="1"/>
  <c r="F28"/>
  <c r="G28" s="1"/>
  <c r="H28" s="1"/>
  <c r="Y27"/>
  <c r="X27"/>
  <c r="Q27"/>
  <c r="R27" s="1"/>
  <c r="S27" s="1"/>
  <c r="K27"/>
  <c r="L27" s="1"/>
  <c r="M27" s="1"/>
  <c r="N27" s="1"/>
  <c r="F27"/>
  <c r="G27" s="1"/>
  <c r="H27" s="1"/>
  <c r="Y26"/>
  <c r="Q26"/>
  <c r="R26" s="1"/>
  <c r="S26" s="1"/>
  <c r="L26"/>
  <c r="M26" s="1"/>
  <c r="N26" s="1"/>
  <c r="F26"/>
  <c r="G26" s="1"/>
  <c r="H26" s="1"/>
  <c r="I26" s="1"/>
  <c r="Y25"/>
  <c r="W24"/>
  <c r="V24"/>
  <c r="Y22"/>
  <c r="Q22"/>
  <c r="R22" s="1"/>
  <c r="L22"/>
  <c r="M22" s="1"/>
  <c r="E22"/>
  <c r="F22" s="1"/>
  <c r="G22" s="1"/>
  <c r="H22" s="1"/>
  <c r="Y21"/>
  <c r="P21"/>
  <c r="Q21" s="1"/>
  <c r="R21" s="1"/>
  <c r="L21"/>
  <c r="M21" s="1"/>
  <c r="E21"/>
  <c r="F21" s="1"/>
  <c r="G21" s="1"/>
  <c r="H21" s="1"/>
  <c r="Q20"/>
  <c r="R20" s="1"/>
  <c r="S20" s="1"/>
  <c r="L20"/>
  <c r="M20" s="1"/>
  <c r="F20"/>
  <c r="G20" s="1"/>
  <c r="H20" s="1"/>
  <c r="Q19"/>
  <c r="R19" s="1"/>
  <c r="S19" s="1"/>
  <c r="L19"/>
  <c r="M19" s="1"/>
  <c r="F19"/>
  <c r="G19" s="1"/>
  <c r="H19" s="1"/>
  <c r="Q18"/>
  <c r="R18" s="1"/>
  <c r="S18" s="1"/>
  <c r="L18"/>
  <c r="M18" s="1"/>
  <c r="N18" s="1"/>
  <c r="F18"/>
  <c r="G18" s="1"/>
  <c r="H18" s="1"/>
  <c r="Q17"/>
  <c r="R17" s="1"/>
  <c r="S17" s="1"/>
  <c r="L17"/>
  <c r="M17" s="1"/>
  <c r="N17" s="1"/>
  <c r="F17"/>
  <c r="G17" s="1"/>
  <c r="H17" s="1"/>
  <c r="Q16"/>
  <c r="R16" s="1"/>
  <c r="S16" s="1"/>
  <c r="M16"/>
  <c r="N16" s="1"/>
  <c r="F16"/>
  <c r="G16" s="1"/>
  <c r="H16" s="1"/>
  <c r="P12"/>
  <c r="Q12" s="1"/>
  <c r="R12" s="1"/>
  <c r="K12"/>
  <c r="L12" s="1"/>
  <c r="M12" s="1"/>
  <c r="F12"/>
  <c r="G12" s="1"/>
  <c r="H12" s="1"/>
  <c r="P11"/>
  <c r="Q11" s="1"/>
  <c r="R11" s="1"/>
  <c r="F11"/>
  <c r="G11" s="1"/>
  <c r="H11" s="1"/>
  <c r="P10"/>
  <c r="Q10" s="1"/>
  <c r="R10" s="1"/>
  <c r="S10" s="1"/>
  <c r="K10"/>
  <c r="L10" s="1"/>
  <c r="M10" s="1"/>
  <c r="F10"/>
  <c r="G10" s="1"/>
  <c r="H10" s="1"/>
  <c r="P9"/>
  <c r="Q9" s="1"/>
  <c r="R9" s="1"/>
  <c r="S9" s="1"/>
  <c r="K9"/>
  <c r="L9" s="1"/>
  <c r="M9" s="1"/>
  <c r="F9"/>
  <c r="G9" s="1"/>
  <c r="H9" s="1"/>
  <c r="P8"/>
  <c r="Q8" s="1"/>
  <c r="L8"/>
  <c r="F8"/>
  <c r="G8" s="1"/>
  <c r="H8" s="1"/>
  <c r="R7"/>
  <c r="S7" s="1"/>
  <c r="L7"/>
  <c r="M7" s="1"/>
  <c r="N7" s="1"/>
  <c r="F7"/>
  <c r="G7" s="1"/>
  <c r="H7" s="1"/>
  <c r="I7" s="1"/>
  <c r="R6"/>
  <c r="S6" s="1"/>
  <c r="L6"/>
  <c r="M6" s="1"/>
  <c r="N6" s="1"/>
  <c r="G6"/>
  <c r="H6" s="1"/>
  <c r="I6" s="1"/>
  <c r="R8" l="1"/>
  <c r="S8" s="1"/>
  <c r="X28"/>
  <c r="Y28"/>
  <c r="Y33"/>
  <c r="Y38"/>
  <c r="Y24"/>
  <c r="X24"/>
  <c r="V29"/>
  <c r="V34" s="1"/>
  <c r="X33"/>
  <c r="M38"/>
  <c r="N38" s="1"/>
  <c r="W29"/>
  <c r="W34" s="1"/>
  <c r="X38"/>
  <c r="V39"/>
  <c r="W39"/>
  <c r="Y39" l="1"/>
  <c r="Y29"/>
  <c r="Y34" s="1"/>
  <c r="V40"/>
  <c r="X39"/>
  <c r="X29"/>
  <c r="X34" s="1"/>
  <c r="W40"/>
  <c r="X40" l="1"/>
  <c r="Y40"/>
  <c r="B53" s="1"/>
  <c r="Y41" l="1"/>
  <c r="B54" s="1"/>
</calcChain>
</file>

<file path=xl/sharedStrings.xml><?xml version="1.0" encoding="utf-8"?>
<sst xmlns="http://schemas.openxmlformats.org/spreadsheetml/2006/main" count="249" uniqueCount="91">
  <si>
    <t xml:space="preserve"> - оборудование доступно</t>
  </si>
  <si>
    <t xml:space="preserve"> - оборудование занято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</si>
  <si>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</si>
  <si>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</si>
  <si>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</si>
  <si>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</si>
  <si>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</si>
  <si>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</si>
  <si>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</si>
  <si>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</si>
  <si>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</si>
  <si>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</si>
  <si>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</si>
  <si>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</si>
  <si>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Понедельник</t>
  </si>
  <si>
    <t>Вторник</t>
  </si>
  <si>
    <t>Среда</t>
  </si>
  <si>
    <t>Четверг</t>
  </si>
  <si>
    <t>3*</t>
  </si>
  <si>
    <t>Пятница</t>
  </si>
  <si>
    <t>Суббота</t>
  </si>
  <si>
    <t>Воскресенье</t>
  </si>
  <si>
    <t>ПРОИЗВОДСТВЕННЫЙ КАЛЕНДАРЬ</t>
  </si>
  <si>
    <t>I квартал</t>
  </si>
  <si>
    <t>Дни недели</t>
  </si>
  <si>
    <t>II квартал</t>
  </si>
  <si>
    <t>Периоды</t>
  </si>
  <si>
    <t>Количество дней</t>
  </si>
  <si>
    <t>Рабо-чее время</t>
  </si>
  <si>
    <t>кален-дарные</t>
  </si>
  <si>
    <t>рабо-чие</t>
  </si>
  <si>
    <t>Выход-ные</t>
  </si>
  <si>
    <t>III квартал</t>
  </si>
  <si>
    <t>1 полугодие</t>
  </si>
  <si>
    <t>IV квартал</t>
  </si>
  <si>
    <t>9 месяцев</t>
  </si>
  <si>
    <t>2 полугодие</t>
  </si>
  <si>
    <t>Год</t>
  </si>
  <si>
    <t>Среднемесячное количество рабочих часов</t>
  </si>
  <si>
    <t>1-6, 8 января</t>
  </si>
  <si>
    <t>-</t>
  </si>
  <si>
    <t>Новогодние каникулы (в ред. Федерального закона от 23.04.2012 № 35-ФЗ);</t>
  </si>
  <si>
    <t>7 января</t>
  </si>
  <si>
    <t>Рождество Христово;</t>
  </si>
  <si>
    <t>23 февраля</t>
  </si>
  <si>
    <t>День защитника Отечества;</t>
  </si>
  <si>
    <t>8 марта</t>
  </si>
  <si>
    <t>Международный женский день;</t>
  </si>
  <si>
    <t>1 мая</t>
  </si>
  <si>
    <t>Праздник Весны и Труда;</t>
  </si>
  <si>
    <t>9 мая</t>
  </si>
  <si>
    <t>День Победы;</t>
  </si>
  <si>
    <t>12 июня</t>
  </si>
  <si>
    <t>День России;</t>
  </si>
  <si>
    <t>4 ноября</t>
  </si>
  <si>
    <t>День народного единства</t>
  </si>
  <si>
    <t>НА 2017 ГОД</t>
  </si>
  <si>
    <t>7*</t>
  </si>
  <si>
    <t>22*</t>
  </si>
  <si>
    <t>Нормы рабочего времени на 2017 год</t>
  </si>
  <si>
    <t>* - Укороченные и предпраздничные рабочие дни при 40-часовой рабочей неделе (сокращение на 1 час).</t>
  </si>
  <si>
    <t>Высокоэффективный жидкостный хроматограф LC-20 с кондуктометрической ячейкой (Shimadzu, Япония)</t>
  </si>
  <si>
    <t>Отдел исследования вещественного состава геосфер</t>
  </si>
  <si>
    <t>Анализатор углерода TOC-L CSN с приставкой SSM-5000A для работы с твердыми образцами и приставкой TNM-L для определения общего азота (Shimadzu, Япония)</t>
  </si>
  <si>
    <t>Система высокой очистки воды I/III типа Milli-Q Direct 8 (Merсk Millipore, Франция)</t>
  </si>
  <si>
    <t>Загрузка оборудования ЦКП  на 2017 год</t>
  </si>
  <si>
    <t>Аналитические весы AUW-220D (Shimadzu, Япония)</t>
  </si>
  <si>
    <t>Аналитические весы AW-220 (Shimadzu, Япония)</t>
  </si>
  <si>
    <t>Анализатор воды ProfiLine pH 3110 (WTW, Германия)</t>
  </si>
  <si>
    <t>Отдел исследования микроструктуры растительных тканей</t>
  </si>
  <si>
    <t>Портативный цифровой pH-метр pH-2003 (Selecta, Испания)</t>
  </si>
  <si>
    <t>Исследовательский комплекс на базе лабораторного микроскопа проходящего света AxioScope.A1 (Carl Zeiss, Германия)</t>
  </si>
  <si>
    <t>Микроскоп медицинский Микмед-6 с окулярным микрометром МОВ-1-16х (ОАО «ЛОМО», Россия)</t>
  </si>
  <si>
    <t>Микроскоп исследовательский «Биолам–И» с системой видеодокументирования (ОАО «ЛОМО», Россия)</t>
  </si>
  <si>
    <t>Санный микротом HM 430 с замораживающим устройством КS 34 (Thermo Scientific, Microm International GmbH, Германия)</t>
  </si>
  <si>
    <t>Микротом санный с термоэлектрическим охладителем ОМТ-28-02Е (ООО «Инмедпром», Россия)</t>
  </si>
  <si>
    <t>11 12</t>
  </si>
  <si>
    <t>18 19</t>
  </si>
  <si>
    <t>25 26</t>
  </si>
  <si>
    <t>1 2</t>
  </si>
  <si>
    <t>8 9</t>
  </si>
  <si>
    <t>15 16</t>
  </si>
  <si>
    <t>22 23</t>
  </si>
  <si>
    <t>29 30</t>
  </si>
  <si>
    <t>9 13</t>
  </si>
  <si>
    <t>16 20</t>
  </si>
  <si>
    <t>23 27</t>
  </si>
  <si>
    <t>6 10</t>
  </si>
  <si>
    <t>13 17</t>
  </si>
  <si>
    <t>20 24</t>
  </si>
  <si>
    <t>27 31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</si>
</sst>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sz val="12"/>
      <name val="Arial Cyr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4"/>
      <name val="Arial Narrow"/>
      <family val="2"/>
      <charset val="204"/>
    </font>
    <font>
      <sz val="14"/>
      <color rgb="FFFF0000"/>
      <name val="Arial Narrow"/>
      <family val="2"/>
      <charset val="204"/>
    </font>
    <font>
      <u/>
      <sz val="10"/>
      <color indexed="12"/>
      <name val="Arial Cyr"/>
      <charset val="204"/>
    </font>
    <font>
      <sz val="10"/>
      <color rgb="FFFF0000"/>
      <name val="Arial Narrow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color indexed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9"/>
      <color indexed="10"/>
      <name val="Arial Cyr"/>
      <charset val="204"/>
    </font>
    <font>
      <b/>
      <sz val="8"/>
      <name val="Arial Cyr"/>
      <charset val="204"/>
    </font>
    <font>
      <b/>
      <sz val="6"/>
      <name val="Arial Cyr"/>
      <charset val="204"/>
    </font>
    <font>
      <b/>
      <sz val="8"/>
      <color indexed="10"/>
      <name val="Arial Cyr"/>
      <charset val="204"/>
    </font>
    <font>
      <b/>
      <sz val="10"/>
      <name val="Arial Cyr"/>
      <charset val="204"/>
    </font>
    <font>
      <b/>
      <u/>
      <sz val="14"/>
      <color indexed="10"/>
      <name val="Arial Cyr"/>
      <charset val="204"/>
    </font>
    <font>
      <b/>
      <sz val="10"/>
      <color indexed="10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1" fillId="2" borderId="0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0" fontId="6" fillId="0" borderId="2" xfId="0" applyFont="1" applyFill="1" applyBorder="1" applyAlignment="1">
      <alignment vertical="top"/>
    </xf>
    <xf numFmtId="0" fontId="6" fillId="3" borderId="3" xfId="0" applyFont="1" applyFill="1" applyBorder="1"/>
    <xf numFmtId="0" fontId="6" fillId="3" borderId="2" xfId="0" applyFont="1" applyFill="1" applyBorder="1"/>
    <xf numFmtId="0" fontId="1" fillId="4" borderId="2" xfId="0" applyFont="1" applyFill="1" applyBorder="1"/>
    <xf numFmtId="0" fontId="6" fillId="0" borderId="2" xfId="0" applyFont="1" applyFill="1" applyBorder="1"/>
    <xf numFmtId="0" fontId="1" fillId="5" borderId="2" xfId="0" applyFont="1" applyFill="1" applyBorder="1"/>
    <xf numFmtId="0" fontId="7" fillId="0" borderId="2" xfId="0" applyFont="1" applyFill="1" applyBorder="1"/>
    <xf numFmtId="0" fontId="6" fillId="2" borderId="2" xfId="0" applyFont="1" applyFill="1" applyBorder="1" applyAlignment="1">
      <alignment vertical="top"/>
    </xf>
    <xf numFmtId="0" fontId="6" fillId="2" borderId="3" xfId="0" applyFont="1" applyFill="1" applyBorder="1"/>
    <xf numFmtId="0" fontId="6" fillId="2" borderId="2" xfId="0" applyFont="1" applyFill="1" applyBorder="1"/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/>
    <xf numFmtId="0" fontId="4" fillId="0" borderId="2" xfId="0" applyFont="1" applyFill="1" applyBorder="1" applyAlignment="1">
      <alignment horizontal="right" vertical="top"/>
    </xf>
    <xf numFmtId="0" fontId="9" fillId="0" borderId="2" xfId="0" applyFont="1" applyFill="1" applyBorder="1" applyAlignment="1">
      <alignment horizontal="right" vertical="top"/>
    </xf>
    <xf numFmtId="0" fontId="4" fillId="0" borderId="2" xfId="0" applyFont="1" applyFill="1" applyBorder="1"/>
    <xf numFmtId="0" fontId="9" fillId="0" borderId="2" xfId="0" applyFont="1" applyFill="1" applyBorder="1"/>
    <xf numFmtId="0" fontId="1" fillId="6" borderId="2" xfId="0" applyFont="1" applyFill="1" applyBorder="1"/>
    <xf numFmtId="0" fontId="12" fillId="0" borderId="0" xfId="0" applyFont="1" applyFill="1" applyAlignment="1"/>
    <xf numFmtId="0" fontId="11" fillId="0" borderId="0" xfId="0" applyFont="1"/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5" fillId="0" borderId="10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1" fillId="0" borderId="11" xfId="0" applyFont="1" applyBorder="1"/>
    <xf numFmtId="0" fontId="15" fillId="7" borderId="10" xfId="0" applyFont="1" applyFill="1" applyBorder="1" applyAlignment="1">
      <alignment horizontal="center" vertical="center"/>
    </xf>
    <xf numFmtId="0" fontId="15" fillId="0" borderId="23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25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5" fillId="7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1" fillId="0" borderId="15" xfId="0" applyFont="1" applyBorder="1"/>
    <xf numFmtId="0" fontId="13" fillId="0" borderId="8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0" xfId="1" applyFont="1" applyFill="1" applyBorder="1" applyAlignment="1" applyProtection="1">
      <alignment horizontal="center" vertical="center"/>
    </xf>
    <xf numFmtId="0" fontId="13" fillId="0" borderId="38" xfId="0" applyFont="1" applyBorder="1"/>
    <xf numFmtId="0" fontId="13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7" borderId="14" xfId="0" applyFont="1" applyFill="1" applyBorder="1" applyAlignment="1">
      <alignment horizontal="center" vertical="center"/>
    </xf>
    <xf numFmtId="0" fontId="13" fillId="0" borderId="10" xfId="0" applyFont="1" applyBorder="1"/>
    <xf numFmtId="0" fontId="13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41" xfId="0" applyFont="1" applyBorder="1"/>
    <xf numFmtId="0" fontId="13" fillId="0" borderId="33" xfId="0" applyFont="1" applyBorder="1" applyAlignment="1">
      <alignment horizontal="center"/>
    </xf>
    <xf numFmtId="0" fontId="14" fillId="8" borderId="42" xfId="0" applyFont="1" applyFill="1" applyBorder="1"/>
    <xf numFmtId="0" fontId="14" fillId="8" borderId="43" xfId="0" applyFont="1" applyFill="1" applyBorder="1" applyAlignment="1">
      <alignment horizontal="center"/>
    </xf>
    <xf numFmtId="0" fontId="14" fillId="8" borderId="44" xfId="0" applyFont="1" applyFill="1" applyBorder="1" applyAlignment="1">
      <alignment horizontal="center"/>
    </xf>
    <xf numFmtId="0" fontId="13" fillId="0" borderId="11" xfId="0" applyFont="1" applyBorder="1"/>
    <xf numFmtId="0" fontId="14" fillId="7" borderId="42" xfId="0" applyFont="1" applyFill="1" applyBorder="1"/>
    <xf numFmtId="0" fontId="14" fillId="7" borderId="43" xfId="0" applyFont="1" applyFill="1" applyBorder="1" applyAlignment="1">
      <alignment horizontal="center"/>
    </xf>
    <xf numFmtId="0" fontId="14" fillId="7" borderId="44" xfId="0" applyFont="1" applyFill="1" applyBorder="1" applyAlignment="1">
      <alignment horizontal="center"/>
    </xf>
    <xf numFmtId="0" fontId="15" fillId="0" borderId="11" xfId="0" applyFont="1" applyBorder="1"/>
    <xf numFmtId="0" fontId="15" fillId="0" borderId="15" xfId="0" applyFont="1" applyBorder="1"/>
    <xf numFmtId="0" fontId="13" fillId="0" borderId="45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4" fillId="9" borderId="31" xfId="0" applyFont="1" applyFill="1" applyBorder="1"/>
    <xf numFmtId="0" fontId="14" fillId="9" borderId="46" xfId="0" applyFont="1" applyFill="1" applyBorder="1" applyAlignment="1">
      <alignment horizontal="center"/>
    </xf>
    <xf numFmtId="0" fontId="14" fillId="9" borderId="9" xfId="0" applyFont="1" applyFill="1" applyBorder="1" applyAlignment="1">
      <alignment horizontal="center"/>
    </xf>
    <xf numFmtId="0" fontId="11" fillId="0" borderId="0" xfId="0" applyFont="1" applyFill="1"/>
    <xf numFmtId="0" fontId="15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" fillId="6" borderId="3" xfId="0" applyFont="1" applyFill="1" applyBorder="1"/>
    <xf numFmtId="0" fontId="2" fillId="2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51" xfId="0" applyFont="1" applyBorder="1" applyAlignment="1">
      <alignment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1" fillId="0" borderId="40" xfId="0" applyFont="1" applyBorder="1"/>
    <xf numFmtId="0" fontId="15" fillId="7" borderId="4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5" fillId="7" borderId="39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6" fillId="0" borderId="3" xfId="0" applyFont="1" applyFill="1" applyBorder="1" applyAlignment="1">
      <alignment vertical="top"/>
    </xf>
    <xf numFmtId="0" fontId="6" fillId="2" borderId="3" xfId="0" applyFont="1" applyFill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0" xfId="1" applyFont="1" applyFill="1" applyBorder="1" applyAlignment="1" applyProtection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Border="1"/>
    <xf numFmtId="0" fontId="21" fillId="0" borderId="2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5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11" xfId="0" applyFont="1" applyBorder="1"/>
    <xf numFmtId="0" fontId="21" fillId="7" borderId="10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21" fillId="7" borderId="14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4" fillId="0" borderId="15" xfId="0" applyFont="1" applyBorder="1"/>
    <xf numFmtId="0" fontId="21" fillId="0" borderId="17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54" xfId="0" applyFont="1" applyFill="1" applyBorder="1" applyAlignment="1">
      <alignment horizontal="center" vertical="center"/>
    </xf>
    <xf numFmtId="0" fontId="21" fillId="0" borderId="15" xfId="0" applyFont="1" applyBorder="1"/>
    <xf numFmtId="0" fontId="5" fillId="3" borderId="55" xfId="0" applyFont="1" applyFill="1" applyBorder="1"/>
    <xf numFmtId="0" fontId="5" fillId="0" borderId="33" xfId="0" applyFont="1" applyFill="1" applyBorder="1"/>
    <xf numFmtId="0" fontId="5" fillId="3" borderId="33" xfId="0" applyFont="1" applyFill="1" applyBorder="1"/>
    <xf numFmtId="0" fontId="4" fillId="5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vertical="top" wrapText="1"/>
    </xf>
    <xf numFmtId="0" fontId="14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0" borderId="0" xfId="0" applyAlignment="1"/>
    <xf numFmtId="0" fontId="13" fillId="0" borderId="0" xfId="0" applyFont="1" applyAlignment="1">
      <alignment horizontal="left"/>
    </xf>
    <xf numFmtId="0" fontId="17" fillId="0" borderId="33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9" borderId="27" xfId="0" applyFont="1" applyFill="1" applyBorder="1" applyAlignment="1">
      <alignment horizontal="left" vertical="center" wrapText="1"/>
    </xf>
    <xf numFmtId="0" fontId="14" fillId="9" borderId="28" xfId="0" applyFont="1" applyFill="1" applyBorder="1" applyAlignment="1">
      <alignment horizontal="left" vertical="center" wrapText="1"/>
    </xf>
    <xf numFmtId="0" fontId="14" fillId="9" borderId="29" xfId="0" applyFont="1" applyFill="1" applyBorder="1" applyAlignment="1">
      <alignment horizontal="left" vertical="center" wrapText="1"/>
    </xf>
    <xf numFmtId="0" fontId="14" fillId="9" borderId="48" xfId="0" applyFont="1" applyFill="1" applyBorder="1" applyAlignment="1">
      <alignment horizontal="left" vertical="center" wrapText="1"/>
    </xf>
    <xf numFmtId="0" fontId="14" fillId="9" borderId="30" xfId="0" applyFont="1" applyFill="1" applyBorder="1" applyAlignment="1">
      <alignment horizontal="left" vertical="center" wrapText="1"/>
    </xf>
    <xf numFmtId="0" fontId="14" fillId="9" borderId="49" xfId="0" applyFont="1" applyFill="1" applyBorder="1" applyAlignment="1">
      <alignment horizontal="left" vertical="center" wrapText="1"/>
    </xf>
    <xf numFmtId="2" fontId="14" fillId="9" borderId="47" xfId="0" applyNumberFormat="1" applyFont="1" applyFill="1" applyBorder="1" applyAlignment="1">
      <alignment horizontal="center" vertical="center"/>
    </xf>
    <xf numFmtId="2" fontId="14" fillId="9" borderId="5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3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" fillId="0" borderId="24" xfId="0" applyFont="1" applyFill="1" applyBorder="1"/>
    <xf numFmtId="0" fontId="1" fillId="6" borderId="33" xfId="0" applyFont="1" applyFill="1" applyBorder="1"/>
    <xf numFmtId="0" fontId="4" fillId="5" borderId="5" xfId="0" applyFont="1" applyFill="1" applyBorder="1" applyAlignment="1">
      <alignment vertical="top" wrapText="1"/>
    </xf>
    <xf numFmtId="0" fontId="4" fillId="5" borderId="6" xfId="0" applyFont="1" applyFill="1" applyBorder="1" applyAlignment="1">
      <alignment vertical="top" wrapText="1"/>
    </xf>
    <xf numFmtId="0" fontId="4" fillId="4" borderId="3" xfId="0" applyFont="1" applyFill="1" applyBorder="1" applyAlignment="1">
      <alignment vertical="top" wrapText="1"/>
    </xf>
    <xf numFmtId="0" fontId="4" fillId="5" borderId="7" xfId="0" applyFont="1" applyFill="1" applyBorder="1" applyAlignment="1">
      <alignment vertical="top" wrapText="1"/>
    </xf>
    <xf numFmtId="0" fontId="4" fillId="5" borderId="42" xfId="0" applyFont="1" applyFill="1" applyBorder="1" applyAlignment="1">
      <alignment vertical="top" wrapText="1"/>
    </xf>
    <xf numFmtId="0" fontId="4" fillId="5" borderId="43" xfId="0" applyFont="1" applyFill="1" applyBorder="1" applyAlignment="1">
      <alignment vertical="top" wrapText="1"/>
    </xf>
    <xf numFmtId="0" fontId="4" fillId="5" borderId="56" xfId="0" applyFont="1" applyFill="1" applyBorder="1" applyAlignment="1">
      <alignment vertical="top" wrapText="1"/>
    </xf>
    <xf numFmtId="0" fontId="4" fillId="5" borderId="44" xfId="0" applyFont="1" applyFill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riant52.ru/kalendar/proizvodstvennyj-kalendar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variant52.ru/kalendar/proizvodstvennyj-kalendar-2017.htm" TargetMode="External"/><Relationship Id="rId1" Type="http://schemas.openxmlformats.org/officeDocument/2006/relationships/hyperlink" Target="http://variant52.ru/kalendar/proizvodstvennyj-kalendar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335"/>
  <sheetViews>
    <sheetView tabSelected="1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R13" sqref="R13"/>
    </sheetView>
  </sheetViews>
  <sheetFormatPr defaultRowHeight="15"/>
  <cols>
    <col min="1" max="1" width="58.140625" style="87" customWidth="1"/>
    <col min="2" max="2" width="2.7109375" style="87" customWidth="1"/>
    <col min="3" max="64" width="2.7109375" style="2" customWidth="1"/>
    <col min="65" max="16384" width="9.140625" style="2"/>
  </cols>
  <sheetData>
    <row r="1" spans="1:64" s="8" customFormat="1" ht="18">
      <c r="A1" s="4" t="s">
        <v>65</v>
      </c>
      <c r="B1" s="105"/>
      <c r="C1" s="5"/>
      <c r="D1" s="6"/>
      <c r="E1" s="7"/>
      <c r="F1" s="6" t="s">
        <v>0</v>
      </c>
      <c r="Q1" s="9"/>
      <c r="R1" s="6" t="s">
        <v>1</v>
      </c>
      <c r="AD1" s="10"/>
    </row>
    <row r="2" spans="1:64" s="13" customFormat="1" ht="14.25" customHeight="1">
      <c r="A2" s="11"/>
      <c r="B2" s="106"/>
      <c r="C2" s="12"/>
    </row>
    <row r="3" spans="1:64" s="15" customFormat="1" ht="13.5" thickBot="1">
      <c r="A3" s="14"/>
      <c r="B3" s="147" t="s">
        <v>2</v>
      </c>
      <c r="C3" s="148"/>
      <c r="D3" s="149"/>
      <c r="E3" s="149"/>
      <c r="F3" s="149"/>
      <c r="G3" s="148"/>
      <c r="H3" s="15" t="s">
        <v>3</v>
      </c>
      <c r="M3" s="15" t="s">
        <v>4</v>
      </c>
      <c r="R3" s="148" t="s">
        <v>5</v>
      </c>
      <c r="S3" s="148"/>
      <c r="T3" s="148"/>
      <c r="U3" s="148"/>
      <c r="V3" s="148"/>
      <c r="W3" s="15" t="s">
        <v>6</v>
      </c>
      <c r="AB3" s="15" t="s">
        <v>7</v>
      </c>
      <c r="AG3" s="15" t="s">
        <v>8</v>
      </c>
      <c r="AM3" s="15" t="s">
        <v>9</v>
      </c>
      <c r="AR3" s="15" t="s">
        <v>10</v>
      </c>
      <c r="AW3" s="15" t="s">
        <v>11</v>
      </c>
      <c r="BC3" s="15" t="s">
        <v>12</v>
      </c>
      <c r="BH3" s="15" t="s">
        <v>13</v>
      </c>
    </row>
    <row r="4" spans="1:64" s="18" customFormat="1" ht="12.75">
      <c r="A4" s="16" t="s">
        <v>14</v>
      </c>
      <c r="B4" s="113"/>
      <c r="C4" s="118">
        <v>2</v>
      </c>
      <c r="D4" s="114">
        <f>C4+7</f>
        <v>9</v>
      </c>
      <c r="E4" s="114">
        <f t="shared" ref="D4:G9" si="0">D4+7</f>
        <v>16</v>
      </c>
      <c r="F4" s="114">
        <f t="shared" si="0"/>
        <v>23</v>
      </c>
      <c r="G4" s="115">
        <f>F4+7</f>
        <v>30</v>
      </c>
      <c r="H4" s="113"/>
      <c r="I4" s="114">
        <v>6</v>
      </c>
      <c r="J4" s="114">
        <f t="shared" ref="I4:L10" si="1">I4+7</f>
        <v>13</v>
      </c>
      <c r="K4" s="114">
        <f t="shared" si="1"/>
        <v>20</v>
      </c>
      <c r="L4" s="115">
        <f t="shared" si="1"/>
        <v>27</v>
      </c>
      <c r="M4" s="113"/>
      <c r="N4" s="114">
        <v>6</v>
      </c>
      <c r="O4" s="114">
        <f>N4+7</f>
        <v>13</v>
      </c>
      <c r="P4" s="114">
        <f>O4+7</f>
        <v>20</v>
      </c>
      <c r="Q4" s="115">
        <f>P4+7</f>
        <v>27</v>
      </c>
      <c r="R4" s="113"/>
      <c r="S4" s="114">
        <v>3</v>
      </c>
      <c r="T4" s="114">
        <f>S4+7</f>
        <v>10</v>
      </c>
      <c r="U4" s="114">
        <f>T4+7</f>
        <v>17</v>
      </c>
      <c r="V4" s="115">
        <f>U4+7</f>
        <v>24</v>
      </c>
      <c r="W4" s="116">
        <v>1</v>
      </c>
      <c r="X4" s="117">
        <f>W4+7</f>
        <v>8</v>
      </c>
      <c r="Y4" s="114">
        <f>X4+7</f>
        <v>15</v>
      </c>
      <c r="Z4" s="114">
        <f t="shared" ref="Y4:AA10" si="2">Y4+7</f>
        <v>22</v>
      </c>
      <c r="AA4" s="115">
        <f t="shared" si="2"/>
        <v>29</v>
      </c>
      <c r="AB4" s="113"/>
      <c r="AC4" s="114">
        <v>5</v>
      </c>
      <c r="AD4" s="118">
        <f t="shared" ref="AD4:AF10" si="3">AC4+7</f>
        <v>12</v>
      </c>
      <c r="AE4" s="114">
        <f t="shared" si="3"/>
        <v>19</v>
      </c>
      <c r="AF4" s="115">
        <f t="shared" si="3"/>
        <v>26</v>
      </c>
      <c r="AG4" s="113"/>
      <c r="AH4" s="114">
        <v>3</v>
      </c>
      <c r="AI4" s="114">
        <f t="shared" ref="AI4:AL10" si="4">AH4+7</f>
        <v>10</v>
      </c>
      <c r="AJ4" s="114">
        <f t="shared" si="4"/>
        <v>17</v>
      </c>
      <c r="AK4" s="114">
        <f t="shared" si="4"/>
        <v>24</v>
      </c>
      <c r="AL4" s="115">
        <f t="shared" si="4"/>
        <v>31</v>
      </c>
      <c r="AM4" s="119"/>
      <c r="AN4" s="114">
        <v>7</v>
      </c>
      <c r="AO4" s="114">
        <f>AN4+7</f>
        <v>14</v>
      </c>
      <c r="AP4" s="114">
        <f>AO4+7</f>
        <v>21</v>
      </c>
      <c r="AQ4" s="115">
        <f>AP4+7</f>
        <v>28</v>
      </c>
      <c r="AR4" s="113"/>
      <c r="AS4" s="114">
        <v>4</v>
      </c>
      <c r="AT4" s="114">
        <f t="shared" ref="AT4:AV8" si="5">AS4+7</f>
        <v>11</v>
      </c>
      <c r="AU4" s="114">
        <f t="shared" si="5"/>
        <v>18</v>
      </c>
      <c r="AV4" s="115">
        <f t="shared" si="5"/>
        <v>25</v>
      </c>
      <c r="AW4" s="113"/>
      <c r="AX4" s="114">
        <v>2</v>
      </c>
      <c r="AY4" s="114">
        <f t="shared" ref="AY4:BB10" si="6">AX4+7</f>
        <v>9</v>
      </c>
      <c r="AZ4" s="114">
        <f t="shared" si="6"/>
        <v>16</v>
      </c>
      <c r="BA4" s="114">
        <f t="shared" si="6"/>
        <v>23</v>
      </c>
      <c r="BB4" s="120">
        <f t="shared" si="6"/>
        <v>30</v>
      </c>
      <c r="BC4" s="113"/>
      <c r="BD4" s="117">
        <v>6</v>
      </c>
      <c r="BE4" s="114">
        <f>BD4+7</f>
        <v>13</v>
      </c>
      <c r="BF4" s="114">
        <f>BE4+7</f>
        <v>20</v>
      </c>
      <c r="BG4" s="115">
        <f>BF4+7</f>
        <v>27</v>
      </c>
      <c r="BH4" s="113"/>
      <c r="BI4" s="114">
        <v>4</v>
      </c>
      <c r="BJ4" s="114">
        <f t="shared" ref="BI4:BL9" si="7">BI4+7</f>
        <v>11</v>
      </c>
      <c r="BK4" s="114">
        <f t="shared" si="7"/>
        <v>18</v>
      </c>
      <c r="BL4" s="115">
        <f t="shared" si="7"/>
        <v>25</v>
      </c>
    </row>
    <row r="5" spans="1:64" s="18" customFormat="1" ht="12.75">
      <c r="A5" s="16" t="s">
        <v>15</v>
      </c>
      <c r="B5" s="121"/>
      <c r="C5" s="122">
        <v>3</v>
      </c>
      <c r="D5" s="123">
        <f t="shared" si="0"/>
        <v>10</v>
      </c>
      <c r="E5" s="123">
        <f t="shared" si="0"/>
        <v>17</v>
      </c>
      <c r="F5" s="123">
        <f t="shared" si="0"/>
        <v>24</v>
      </c>
      <c r="G5" s="124">
        <f t="shared" si="0"/>
        <v>31</v>
      </c>
      <c r="H5" s="125"/>
      <c r="I5" s="123">
        <v>7</v>
      </c>
      <c r="J5" s="123">
        <f t="shared" si="1"/>
        <v>14</v>
      </c>
      <c r="K5" s="123">
        <f t="shared" si="1"/>
        <v>21</v>
      </c>
      <c r="L5" s="124">
        <f t="shared" si="1"/>
        <v>28</v>
      </c>
      <c r="M5" s="125"/>
      <c r="N5" s="123" t="s">
        <v>57</v>
      </c>
      <c r="O5" s="123">
        <v>14</v>
      </c>
      <c r="P5" s="123">
        <f t="shared" ref="N5:Q10" si="8">O5+7</f>
        <v>21</v>
      </c>
      <c r="Q5" s="124">
        <f t="shared" si="8"/>
        <v>28</v>
      </c>
      <c r="R5" s="125"/>
      <c r="S5" s="123">
        <v>4</v>
      </c>
      <c r="T5" s="123">
        <f t="shared" ref="S5:V10" si="9">S5+7</f>
        <v>11</v>
      </c>
      <c r="U5" s="123">
        <f t="shared" si="9"/>
        <v>18</v>
      </c>
      <c r="V5" s="124">
        <f t="shared" si="9"/>
        <v>25</v>
      </c>
      <c r="W5" s="125">
        <v>2</v>
      </c>
      <c r="X5" s="122">
        <f>W5+7</f>
        <v>9</v>
      </c>
      <c r="Y5" s="123">
        <f t="shared" si="2"/>
        <v>16</v>
      </c>
      <c r="Z5" s="123">
        <f t="shared" si="2"/>
        <v>23</v>
      </c>
      <c r="AA5" s="124">
        <f t="shared" si="2"/>
        <v>30</v>
      </c>
      <c r="AB5" s="125"/>
      <c r="AC5" s="123">
        <v>6</v>
      </c>
      <c r="AD5" s="123">
        <f t="shared" si="3"/>
        <v>13</v>
      </c>
      <c r="AE5" s="123">
        <f t="shared" si="3"/>
        <v>20</v>
      </c>
      <c r="AF5" s="124">
        <f t="shared" si="3"/>
        <v>27</v>
      </c>
      <c r="AG5" s="125"/>
      <c r="AH5" s="123">
        <v>4</v>
      </c>
      <c r="AI5" s="123">
        <f t="shared" si="4"/>
        <v>11</v>
      </c>
      <c r="AJ5" s="123">
        <f t="shared" si="4"/>
        <v>18</v>
      </c>
      <c r="AK5" s="123">
        <f t="shared" si="4"/>
        <v>25</v>
      </c>
      <c r="AL5" s="127"/>
      <c r="AM5" s="128">
        <v>1</v>
      </c>
      <c r="AN5" s="123">
        <f t="shared" ref="AN5:AQ10" si="10">AM5+7</f>
        <v>8</v>
      </c>
      <c r="AO5" s="123">
        <f t="shared" si="10"/>
        <v>15</v>
      </c>
      <c r="AP5" s="123">
        <f t="shared" si="10"/>
        <v>22</v>
      </c>
      <c r="AQ5" s="124">
        <f t="shared" si="10"/>
        <v>29</v>
      </c>
      <c r="AR5" s="125"/>
      <c r="AS5" s="123">
        <v>5</v>
      </c>
      <c r="AT5" s="123">
        <f t="shared" si="5"/>
        <v>12</v>
      </c>
      <c r="AU5" s="123">
        <f t="shared" si="5"/>
        <v>19</v>
      </c>
      <c r="AV5" s="124">
        <f t="shared" si="5"/>
        <v>26</v>
      </c>
      <c r="AW5" s="125"/>
      <c r="AX5" s="123">
        <v>3</v>
      </c>
      <c r="AY5" s="123">
        <f t="shared" si="6"/>
        <v>10</v>
      </c>
      <c r="AZ5" s="123">
        <f t="shared" si="6"/>
        <v>17</v>
      </c>
      <c r="BA5" s="123">
        <f t="shared" si="6"/>
        <v>24</v>
      </c>
      <c r="BB5" s="126">
        <f t="shared" si="6"/>
        <v>31</v>
      </c>
      <c r="BC5" s="125"/>
      <c r="BD5" s="123">
        <v>7</v>
      </c>
      <c r="BE5" s="123">
        <f t="shared" ref="BE5:BF10" si="11">BD5+7</f>
        <v>14</v>
      </c>
      <c r="BF5" s="123">
        <f t="shared" si="11"/>
        <v>21</v>
      </c>
      <c r="BG5" s="124">
        <f>BF5+7</f>
        <v>28</v>
      </c>
      <c r="BH5" s="125"/>
      <c r="BI5" s="123">
        <v>5</v>
      </c>
      <c r="BJ5" s="123">
        <f t="shared" si="7"/>
        <v>12</v>
      </c>
      <c r="BK5" s="123">
        <f t="shared" si="7"/>
        <v>19</v>
      </c>
      <c r="BL5" s="124">
        <f t="shared" si="7"/>
        <v>26</v>
      </c>
    </row>
    <row r="6" spans="1:64" s="18" customFormat="1" ht="12.75">
      <c r="A6" s="16" t="s">
        <v>16</v>
      </c>
      <c r="B6" s="121"/>
      <c r="C6" s="122">
        <v>4</v>
      </c>
      <c r="D6" s="123">
        <f t="shared" si="0"/>
        <v>11</v>
      </c>
      <c r="E6" s="123">
        <f t="shared" si="0"/>
        <v>18</v>
      </c>
      <c r="F6" s="123">
        <f t="shared" si="0"/>
        <v>25</v>
      </c>
      <c r="G6" s="124"/>
      <c r="H6" s="125">
        <v>1</v>
      </c>
      <c r="I6" s="123">
        <f>H6+7</f>
        <v>8</v>
      </c>
      <c r="J6" s="123">
        <f t="shared" si="1"/>
        <v>15</v>
      </c>
      <c r="K6" s="123" t="s">
        <v>58</v>
      </c>
      <c r="L6" s="129"/>
      <c r="M6" s="125">
        <v>1</v>
      </c>
      <c r="N6" s="122">
        <f t="shared" si="8"/>
        <v>8</v>
      </c>
      <c r="O6" s="123">
        <f t="shared" si="8"/>
        <v>15</v>
      </c>
      <c r="P6" s="123">
        <f t="shared" si="8"/>
        <v>22</v>
      </c>
      <c r="Q6" s="124">
        <f t="shared" si="8"/>
        <v>29</v>
      </c>
      <c r="R6" s="125"/>
      <c r="S6" s="123">
        <v>5</v>
      </c>
      <c r="T6" s="123">
        <f t="shared" si="9"/>
        <v>12</v>
      </c>
      <c r="U6" s="123">
        <f t="shared" si="9"/>
        <v>19</v>
      </c>
      <c r="V6" s="124">
        <f>U6+7</f>
        <v>26</v>
      </c>
      <c r="W6" s="125">
        <v>3</v>
      </c>
      <c r="X6" s="123">
        <f t="shared" ref="X6:X10" si="12">W6+7</f>
        <v>10</v>
      </c>
      <c r="Y6" s="123">
        <f>X6+7</f>
        <v>17</v>
      </c>
      <c r="Z6" s="123">
        <f t="shared" si="2"/>
        <v>24</v>
      </c>
      <c r="AA6" s="124">
        <f t="shared" si="2"/>
        <v>31</v>
      </c>
      <c r="AB6" s="125"/>
      <c r="AC6" s="123">
        <v>7</v>
      </c>
      <c r="AD6" s="123">
        <f t="shared" si="3"/>
        <v>14</v>
      </c>
      <c r="AE6" s="123">
        <f t="shared" si="3"/>
        <v>21</v>
      </c>
      <c r="AF6" s="124">
        <f t="shared" si="3"/>
        <v>28</v>
      </c>
      <c r="AG6" s="125"/>
      <c r="AH6" s="123">
        <v>5</v>
      </c>
      <c r="AI6" s="123">
        <f t="shared" si="4"/>
        <v>12</v>
      </c>
      <c r="AJ6" s="123">
        <f t="shared" si="4"/>
        <v>19</v>
      </c>
      <c r="AK6" s="123">
        <f t="shared" si="4"/>
        <v>26</v>
      </c>
      <c r="AL6" s="127"/>
      <c r="AM6" s="128">
        <v>2</v>
      </c>
      <c r="AN6" s="123">
        <f t="shared" si="10"/>
        <v>9</v>
      </c>
      <c r="AO6" s="123">
        <f t="shared" si="10"/>
        <v>16</v>
      </c>
      <c r="AP6" s="123">
        <f t="shared" si="10"/>
        <v>23</v>
      </c>
      <c r="AQ6" s="124">
        <f t="shared" si="10"/>
        <v>30</v>
      </c>
      <c r="AR6" s="125"/>
      <c r="AS6" s="123">
        <v>6</v>
      </c>
      <c r="AT6" s="123">
        <f t="shared" si="5"/>
        <v>13</v>
      </c>
      <c r="AU6" s="123">
        <f t="shared" si="5"/>
        <v>20</v>
      </c>
      <c r="AV6" s="124">
        <f t="shared" si="5"/>
        <v>27</v>
      </c>
      <c r="AW6" s="125"/>
      <c r="AX6" s="123">
        <v>4</v>
      </c>
      <c r="AY6" s="123">
        <f t="shared" si="6"/>
        <v>11</v>
      </c>
      <c r="AZ6" s="123">
        <f t="shared" si="6"/>
        <v>18</v>
      </c>
      <c r="BA6" s="123">
        <f t="shared" si="6"/>
        <v>25</v>
      </c>
      <c r="BB6" s="126"/>
      <c r="BC6" s="125">
        <v>1</v>
      </c>
      <c r="BD6" s="123">
        <f>BC6+7</f>
        <v>8</v>
      </c>
      <c r="BE6" s="123">
        <f t="shared" si="11"/>
        <v>15</v>
      </c>
      <c r="BF6" s="123">
        <f>BE6+7</f>
        <v>22</v>
      </c>
      <c r="BG6" s="124">
        <f>BF6+7</f>
        <v>29</v>
      </c>
      <c r="BH6" s="125"/>
      <c r="BI6" s="123">
        <v>6</v>
      </c>
      <c r="BJ6" s="123">
        <f t="shared" si="7"/>
        <v>13</v>
      </c>
      <c r="BK6" s="123">
        <f t="shared" si="7"/>
        <v>20</v>
      </c>
      <c r="BL6" s="124">
        <f t="shared" si="7"/>
        <v>27</v>
      </c>
    </row>
    <row r="7" spans="1:64" s="18" customFormat="1" ht="12.75">
      <c r="A7" s="16" t="s">
        <v>17</v>
      </c>
      <c r="B7" s="121"/>
      <c r="C7" s="122">
        <v>5</v>
      </c>
      <c r="D7" s="123">
        <f t="shared" si="0"/>
        <v>12</v>
      </c>
      <c r="E7" s="123">
        <f t="shared" si="0"/>
        <v>19</v>
      </c>
      <c r="F7" s="123">
        <f t="shared" si="0"/>
        <v>26</v>
      </c>
      <c r="G7" s="124"/>
      <c r="H7" s="125">
        <v>2</v>
      </c>
      <c r="I7" s="123">
        <f t="shared" si="1"/>
        <v>9</v>
      </c>
      <c r="J7" s="123">
        <f t="shared" si="1"/>
        <v>16</v>
      </c>
      <c r="K7" s="122">
        <f t="shared" si="1"/>
        <v>23</v>
      </c>
      <c r="L7" s="129"/>
      <c r="M7" s="125">
        <v>2</v>
      </c>
      <c r="N7" s="123">
        <f t="shared" si="8"/>
        <v>9</v>
      </c>
      <c r="O7" s="123">
        <f t="shared" si="8"/>
        <v>16</v>
      </c>
      <c r="P7" s="123">
        <f t="shared" si="8"/>
        <v>23</v>
      </c>
      <c r="Q7" s="124">
        <f t="shared" si="8"/>
        <v>30</v>
      </c>
      <c r="R7" s="125"/>
      <c r="S7" s="123">
        <v>6</v>
      </c>
      <c r="T7" s="123">
        <f t="shared" si="9"/>
        <v>13</v>
      </c>
      <c r="U7" s="123">
        <f t="shared" si="9"/>
        <v>20</v>
      </c>
      <c r="V7" s="124">
        <f t="shared" si="9"/>
        <v>27</v>
      </c>
      <c r="W7" s="125">
        <v>4</v>
      </c>
      <c r="X7" s="123">
        <f t="shared" si="12"/>
        <v>11</v>
      </c>
      <c r="Y7" s="123">
        <f>X7+7</f>
        <v>18</v>
      </c>
      <c r="Z7" s="123">
        <f t="shared" si="2"/>
        <v>25</v>
      </c>
      <c r="AA7" s="124"/>
      <c r="AB7" s="125">
        <v>1</v>
      </c>
      <c r="AC7" s="123">
        <f>AB7+7</f>
        <v>8</v>
      </c>
      <c r="AD7" s="123">
        <f t="shared" si="3"/>
        <v>15</v>
      </c>
      <c r="AE7" s="123">
        <f t="shared" si="3"/>
        <v>22</v>
      </c>
      <c r="AF7" s="124">
        <f>AE7+7</f>
        <v>29</v>
      </c>
      <c r="AG7" s="125"/>
      <c r="AH7" s="123">
        <v>6</v>
      </c>
      <c r="AI7" s="123">
        <f t="shared" si="4"/>
        <v>13</v>
      </c>
      <c r="AJ7" s="123">
        <f t="shared" si="4"/>
        <v>20</v>
      </c>
      <c r="AK7" s="123">
        <f t="shared" si="4"/>
        <v>27</v>
      </c>
      <c r="AL7" s="127"/>
      <c r="AM7" s="128">
        <v>3</v>
      </c>
      <c r="AN7" s="123">
        <f t="shared" si="10"/>
        <v>10</v>
      </c>
      <c r="AO7" s="123">
        <f t="shared" si="10"/>
        <v>17</v>
      </c>
      <c r="AP7" s="123">
        <f t="shared" si="10"/>
        <v>24</v>
      </c>
      <c r="AQ7" s="124">
        <f t="shared" si="10"/>
        <v>31</v>
      </c>
      <c r="AR7" s="125"/>
      <c r="AS7" s="123">
        <v>7</v>
      </c>
      <c r="AT7" s="123">
        <f t="shared" si="5"/>
        <v>14</v>
      </c>
      <c r="AU7" s="123">
        <f t="shared" si="5"/>
        <v>21</v>
      </c>
      <c r="AV7" s="124">
        <f t="shared" si="5"/>
        <v>28</v>
      </c>
      <c r="AW7" s="125"/>
      <c r="AX7" s="123">
        <v>5</v>
      </c>
      <c r="AY7" s="123">
        <f t="shared" si="6"/>
        <v>12</v>
      </c>
      <c r="AZ7" s="123">
        <f t="shared" si="6"/>
        <v>19</v>
      </c>
      <c r="BA7" s="123">
        <f t="shared" si="6"/>
        <v>26</v>
      </c>
      <c r="BB7" s="126"/>
      <c r="BC7" s="125">
        <v>2</v>
      </c>
      <c r="BD7" s="123">
        <f>BC7+7</f>
        <v>9</v>
      </c>
      <c r="BE7" s="123">
        <f t="shared" si="11"/>
        <v>16</v>
      </c>
      <c r="BF7" s="123">
        <f t="shared" si="11"/>
        <v>23</v>
      </c>
      <c r="BG7" s="124">
        <f>BF7+7</f>
        <v>30</v>
      </c>
      <c r="BH7" s="125"/>
      <c r="BI7" s="123">
        <v>7</v>
      </c>
      <c r="BJ7" s="123">
        <f t="shared" si="7"/>
        <v>14</v>
      </c>
      <c r="BK7" s="123">
        <f t="shared" si="7"/>
        <v>21</v>
      </c>
      <c r="BL7" s="124">
        <f t="shared" si="7"/>
        <v>28</v>
      </c>
    </row>
    <row r="8" spans="1:64" s="18" customFormat="1" ht="12.75">
      <c r="A8" s="16" t="s">
        <v>19</v>
      </c>
      <c r="B8" s="121"/>
      <c r="C8" s="122">
        <v>6</v>
      </c>
      <c r="D8" s="123">
        <f t="shared" si="0"/>
        <v>13</v>
      </c>
      <c r="E8" s="123">
        <f t="shared" si="0"/>
        <v>20</v>
      </c>
      <c r="F8" s="123">
        <f t="shared" si="0"/>
        <v>27</v>
      </c>
      <c r="G8" s="124"/>
      <c r="H8" s="125">
        <v>3</v>
      </c>
      <c r="I8" s="123">
        <f t="shared" si="1"/>
        <v>10</v>
      </c>
      <c r="J8" s="123">
        <f t="shared" si="1"/>
        <v>17</v>
      </c>
      <c r="K8" s="130">
        <f t="shared" si="1"/>
        <v>24</v>
      </c>
      <c r="L8" s="129"/>
      <c r="M8" s="125">
        <v>3</v>
      </c>
      <c r="N8" s="123">
        <f t="shared" si="8"/>
        <v>10</v>
      </c>
      <c r="O8" s="123">
        <f t="shared" si="8"/>
        <v>17</v>
      </c>
      <c r="P8" s="123">
        <f t="shared" si="8"/>
        <v>24</v>
      </c>
      <c r="Q8" s="124">
        <f t="shared" si="8"/>
        <v>31</v>
      </c>
      <c r="R8" s="125"/>
      <c r="S8" s="123">
        <v>7</v>
      </c>
      <c r="T8" s="123">
        <f t="shared" si="9"/>
        <v>14</v>
      </c>
      <c r="U8" s="123">
        <f t="shared" si="9"/>
        <v>21</v>
      </c>
      <c r="V8" s="124">
        <f t="shared" si="9"/>
        <v>28</v>
      </c>
      <c r="W8" s="125">
        <v>5</v>
      </c>
      <c r="X8" s="123">
        <f t="shared" si="12"/>
        <v>12</v>
      </c>
      <c r="Y8" s="123">
        <f>X8+7</f>
        <v>19</v>
      </c>
      <c r="Z8" s="123">
        <f t="shared" si="2"/>
        <v>26</v>
      </c>
      <c r="AA8" s="124"/>
      <c r="AB8" s="111">
        <v>2</v>
      </c>
      <c r="AC8" s="123">
        <f>AB8+7</f>
        <v>9</v>
      </c>
      <c r="AD8" s="123">
        <f t="shared" si="3"/>
        <v>16</v>
      </c>
      <c r="AE8" s="123">
        <f t="shared" si="3"/>
        <v>23</v>
      </c>
      <c r="AF8" s="124">
        <f>AE8+7</f>
        <v>30</v>
      </c>
      <c r="AG8" s="125"/>
      <c r="AH8" s="123">
        <v>7</v>
      </c>
      <c r="AI8" s="123">
        <f t="shared" si="4"/>
        <v>14</v>
      </c>
      <c r="AJ8" s="123">
        <f t="shared" si="4"/>
        <v>21</v>
      </c>
      <c r="AK8" s="123">
        <f t="shared" si="4"/>
        <v>28</v>
      </c>
      <c r="AL8" s="127"/>
      <c r="AM8" s="128">
        <v>4</v>
      </c>
      <c r="AN8" s="123">
        <f t="shared" si="10"/>
        <v>11</v>
      </c>
      <c r="AO8" s="123">
        <f t="shared" si="10"/>
        <v>18</v>
      </c>
      <c r="AP8" s="123">
        <f t="shared" si="10"/>
        <v>25</v>
      </c>
      <c r="AQ8" s="129"/>
      <c r="AR8" s="125">
        <v>1</v>
      </c>
      <c r="AS8" s="123">
        <f>AR8+7</f>
        <v>8</v>
      </c>
      <c r="AT8" s="123">
        <f t="shared" si="5"/>
        <v>15</v>
      </c>
      <c r="AU8" s="123">
        <f t="shared" si="5"/>
        <v>22</v>
      </c>
      <c r="AV8" s="124">
        <f t="shared" si="5"/>
        <v>29</v>
      </c>
      <c r="AW8" s="125"/>
      <c r="AX8" s="123">
        <v>6</v>
      </c>
      <c r="AY8" s="123">
        <f t="shared" si="6"/>
        <v>13</v>
      </c>
      <c r="AZ8" s="123">
        <f t="shared" si="6"/>
        <v>20</v>
      </c>
      <c r="BA8" s="123">
        <f t="shared" si="6"/>
        <v>27</v>
      </c>
      <c r="BB8" s="126"/>
      <c r="BC8" s="125" t="s">
        <v>18</v>
      </c>
      <c r="BD8" s="123">
        <v>10</v>
      </c>
      <c r="BE8" s="123">
        <f t="shared" si="11"/>
        <v>17</v>
      </c>
      <c r="BF8" s="123">
        <f t="shared" si="11"/>
        <v>24</v>
      </c>
      <c r="BG8" s="129"/>
      <c r="BH8" s="112">
        <v>1</v>
      </c>
      <c r="BI8" s="123">
        <f t="shared" si="7"/>
        <v>8</v>
      </c>
      <c r="BJ8" s="123">
        <f t="shared" si="7"/>
        <v>15</v>
      </c>
      <c r="BK8" s="123">
        <f t="shared" si="7"/>
        <v>22</v>
      </c>
      <c r="BL8" s="124">
        <f t="shared" si="7"/>
        <v>29</v>
      </c>
    </row>
    <row r="9" spans="1:64" s="19" customFormat="1" ht="12.75">
      <c r="A9" s="17" t="s">
        <v>20</v>
      </c>
      <c r="B9" s="121"/>
      <c r="C9" s="122">
        <v>7</v>
      </c>
      <c r="D9" s="130">
        <f>C9+7</f>
        <v>14</v>
      </c>
      <c r="E9" s="130">
        <f>D9+7</f>
        <v>21</v>
      </c>
      <c r="F9" s="130">
        <f t="shared" si="0"/>
        <v>28</v>
      </c>
      <c r="G9" s="131"/>
      <c r="H9" s="121">
        <v>4</v>
      </c>
      <c r="I9" s="130">
        <f>H9+7</f>
        <v>11</v>
      </c>
      <c r="J9" s="130">
        <f>I9+7</f>
        <v>18</v>
      </c>
      <c r="K9" s="130">
        <f>J9+7</f>
        <v>25</v>
      </c>
      <c r="L9" s="129"/>
      <c r="M9" s="121">
        <v>4</v>
      </c>
      <c r="N9" s="130">
        <f t="shared" si="8"/>
        <v>11</v>
      </c>
      <c r="O9" s="130">
        <f t="shared" si="8"/>
        <v>18</v>
      </c>
      <c r="P9" s="130">
        <f t="shared" si="8"/>
        <v>25</v>
      </c>
      <c r="Q9" s="131"/>
      <c r="R9" s="121">
        <v>1</v>
      </c>
      <c r="S9" s="130">
        <f t="shared" si="9"/>
        <v>8</v>
      </c>
      <c r="T9" s="130">
        <f t="shared" si="9"/>
        <v>15</v>
      </c>
      <c r="U9" s="130">
        <f t="shared" si="9"/>
        <v>22</v>
      </c>
      <c r="V9" s="131">
        <f t="shared" si="9"/>
        <v>29</v>
      </c>
      <c r="W9" s="121">
        <v>6</v>
      </c>
      <c r="X9" s="130">
        <f t="shared" si="12"/>
        <v>13</v>
      </c>
      <c r="Y9" s="130">
        <f>X9+7</f>
        <v>20</v>
      </c>
      <c r="Z9" s="130">
        <f t="shared" si="2"/>
        <v>27</v>
      </c>
      <c r="AA9" s="131"/>
      <c r="AB9" s="121">
        <v>3</v>
      </c>
      <c r="AC9" s="130">
        <f>AB9+7</f>
        <v>10</v>
      </c>
      <c r="AD9" s="130">
        <f t="shared" si="3"/>
        <v>17</v>
      </c>
      <c r="AE9" s="130">
        <f t="shared" si="3"/>
        <v>24</v>
      </c>
      <c r="AF9" s="131"/>
      <c r="AG9" s="121">
        <v>1</v>
      </c>
      <c r="AH9" s="130">
        <f>AG9+7</f>
        <v>8</v>
      </c>
      <c r="AI9" s="130">
        <f t="shared" si="4"/>
        <v>15</v>
      </c>
      <c r="AJ9" s="130">
        <f t="shared" si="4"/>
        <v>22</v>
      </c>
      <c r="AK9" s="130">
        <f t="shared" si="4"/>
        <v>29</v>
      </c>
      <c r="AL9" s="133"/>
      <c r="AM9" s="134">
        <v>5</v>
      </c>
      <c r="AN9" s="130">
        <f t="shared" si="10"/>
        <v>12</v>
      </c>
      <c r="AO9" s="130">
        <f t="shared" si="10"/>
        <v>19</v>
      </c>
      <c r="AP9" s="130">
        <f t="shared" si="10"/>
        <v>26</v>
      </c>
      <c r="AQ9" s="135"/>
      <c r="AR9" s="121">
        <v>2</v>
      </c>
      <c r="AS9" s="130">
        <f>AR9+7</f>
        <v>9</v>
      </c>
      <c r="AT9" s="130">
        <f>AS9+7</f>
        <v>16</v>
      </c>
      <c r="AU9" s="130">
        <f>AT9+7</f>
        <v>23</v>
      </c>
      <c r="AV9" s="131">
        <f>AU9+7</f>
        <v>30</v>
      </c>
      <c r="AW9" s="121"/>
      <c r="AX9" s="130">
        <v>7</v>
      </c>
      <c r="AY9" s="130">
        <f t="shared" si="6"/>
        <v>14</v>
      </c>
      <c r="AZ9" s="130">
        <f t="shared" si="6"/>
        <v>21</v>
      </c>
      <c r="BA9" s="130">
        <f t="shared" si="6"/>
        <v>28</v>
      </c>
      <c r="BB9" s="132"/>
      <c r="BC9" s="136">
        <v>4</v>
      </c>
      <c r="BD9" s="130">
        <f>BC9+7</f>
        <v>11</v>
      </c>
      <c r="BE9" s="130">
        <f t="shared" si="11"/>
        <v>18</v>
      </c>
      <c r="BF9" s="130">
        <f t="shared" si="11"/>
        <v>25</v>
      </c>
      <c r="BG9" s="135"/>
      <c r="BH9" s="121">
        <v>2</v>
      </c>
      <c r="BI9" s="130">
        <f>BH9+7</f>
        <v>9</v>
      </c>
      <c r="BJ9" s="130">
        <f>BI9+7</f>
        <v>16</v>
      </c>
      <c r="BK9" s="130">
        <f t="shared" si="7"/>
        <v>23</v>
      </c>
      <c r="BL9" s="131">
        <f t="shared" si="7"/>
        <v>30</v>
      </c>
    </row>
    <row r="10" spans="1:64" s="19" customFormat="1" ht="13.5" thickBot="1">
      <c r="A10" s="17" t="s">
        <v>21</v>
      </c>
      <c r="B10" s="137">
        <v>1</v>
      </c>
      <c r="C10" s="138">
        <f>B10+7</f>
        <v>8</v>
      </c>
      <c r="D10" s="139">
        <f>C10+7</f>
        <v>15</v>
      </c>
      <c r="E10" s="139">
        <f>D10+7</f>
        <v>22</v>
      </c>
      <c r="F10" s="139">
        <f>E10+7</f>
        <v>29</v>
      </c>
      <c r="G10" s="140"/>
      <c r="H10" s="141">
        <v>5</v>
      </c>
      <c r="I10" s="139">
        <f>H10+7</f>
        <v>12</v>
      </c>
      <c r="J10" s="139">
        <f>I10+7</f>
        <v>19</v>
      </c>
      <c r="K10" s="139">
        <f t="shared" si="1"/>
        <v>26</v>
      </c>
      <c r="L10" s="142"/>
      <c r="M10" s="141">
        <v>5</v>
      </c>
      <c r="N10" s="139">
        <f t="shared" si="8"/>
        <v>12</v>
      </c>
      <c r="O10" s="139">
        <f t="shared" si="8"/>
        <v>19</v>
      </c>
      <c r="P10" s="139">
        <f t="shared" si="8"/>
        <v>26</v>
      </c>
      <c r="Q10" s="140"/>
      <c r="R10" s="141">
        <v>2</v>
      </c>
      <c r="S10" s="139">
        <f t="shared" si="9"/>
        <v>9</v>
      </c>
      <c r="T10" s="139">
        <f t="shared" si="9"/>
        <v>16</v>
      </c>
      <c r="U10" s="139">
        <f t="shared" si="9"/>
        <v>23</v>
      </c>
      <c r="V10" s="140">
        <f t="shared" si="9"/>
        <v>30</v>
      </c>
      <c r="W10" s="141">
        <v>7</v>
      </c>
      <c r="X10" s="139">
        <f t="shared" si="12"/>
        <v>14</v>
      </c>
      <c r="Y10" s="139">
        <f>X10+7</f>
        <v>21</v>
      </c>
      <c r="Z10" s="139">
        <f t="shared" si="2"/>
        <v>28</v>
      </c>
      <c r="AA10" s="140"/>
      <c r="AB10" s="141">
        <v>4</v>
      </c>
      <c r="AC10" s="144">
        <f>AB10+7</f>
        <v>11</v>
      </c>
      <c r="AD10" s="139">
        <f t="shared" si="3"/>
        <v>18</v>
      </c>
      <c r="AE10" s="139">
        <f t="shared" si="3"/>
        <v>25</v>
      </c>
      <c r="AF10" s="140"/>
      <c r="AG10" s="141">
        <v>2</v>
      </c>
      <c r="AH10" s="139">
        <f>AG10+7</f>
        <v>9</v>
      </c>
      <c r="AI10" s="139">
        <f t="shared" si="4"/>
        <v>16</v>
      </c>
      <c r="AJ10" s="139">
        <f t="shared" si="4"/>
        <v>23</v>
      </c>
      <c r="AK10" s="139">
        <f t="shared" si="4"/>
        <v>30</v>
      </c>
      <c r="AL10" s="145"/>
      <c r="AM10" s="144">
        <v>6</v>
      </c>
      <c r="AN10" s="139">
        <f t="shared" si="10"/>
        <v>13</v>
      </c>
      <c r="AO10" s="139">
        <f t="shared" si="10"/>
        <v>20</v>
      </c>
      <c r="AP10" s="139">
        <f t="shared" si="10"/>
        <v>27</v>
      </c>
      <c r="AQ10" s="146"/>
      <c r="AR10" s="141">
        <v>3</v>
      </c>
      <c r="AS10" s="139">
        <f>AR10+7</f>
        <v>10</v>
      </c>
      <c r="AT10" s="139">
        <f>AS10+7</f>
        <v>17</v>
      </c>
      <c r="AU10" s="139">
        <f>AT10+7</f>
        <v>24</v>
      </c>
      <c r="AV10" s="140"/>
      <c r="AW10" s="141">
        <v>1</v>
      </c>
      <c r="AX10" s="139">
        <f>AW10+7</f>
        <v>8</v>
      </c>
      <c r="AY10" s="139">
        <f>AX10+7</f>
        <v>15</v>
      </c>
      <c r="AZ10" s="139">
        <f>AY10+7</f>
        <v>22</v>
      </c>
      <c r="BA10" s="139">
        <f t="shared" si="6"/>
        <v>29</v>
      </c>
      <c r="BB10" s="143"/>
      <c r="BC10" s="141">
        <v>5</v>
      </c>
      <c r="BD10" s="139">
        <f>BC10+7</f>
        <v>12</v>
      </c>
      <c r="BE10" s="139">
        <f t="shared" si="11"/>
        <v>19</v>
      </c>
      <c r="BF10" s="139">
        <f t="shared" si="11"/>
        <v>26</v>
      </c>
      <c r="BG10" s="146"/>
      <c r="BH10" s="141">
        <v>3</v>
      </c>
      <c r="BI10" s="139">
        <f>BH10+7</f>
        <v>10</v>
      </c>
      <c r="BJ10" s="139">
        <f>BI10+7</f>
        <v>17</v>
      </c>
      <c r="BK10" s="139">
        <f>BJ10+7</f>
        <v>24</v>
      </c>
      <c r="BL10" s="140">
        <f>BK10+7</f>
        <v>31</v>
      </c>
    </row>
    <row r="11" spans="1:64" s="1" customFormat="1">
      <c r="A11" s="88"/>
      <c r="B11" s="85"/>
    </row>
    <row r="12" spans="1:64" ht="15.75">
      <c r="A12" s="89" t="s">
        <v>62</v>
      </c>
      <c r="B12" s="107"/>
      <c r="C12" s="84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</row>
    <row r="13" spans="1:64" ht="25.5">
      <c r="A13" s="91" t="s">
        <v>61</v>
      </c>
      <c r="B13" s="108"/>
      <c r="C13" s="104"/>
      <c r="D13" s="150" t="s">
        <v>76</v>
      </c>
      <c r="E13" s="150" t="s">
        <v>77</v>
      </c>
      <c r="F13" s="150" t="s">
        <v>78</v>
      </c>
      <c r="G13" s="7"/>
      <c r="H13" s="150" t="s">
        <v>79</v>
      </c>
      <c r="I13" s="150" t="s">
        <v>80</v>
      </c>
      <c r="J13" s="150" t="s">
        <v>81</v>
      </c>
      <c r="K13" s="150">
        <v>22</v>
      </c>
      <c r="L13" s="7"/>
      <c r="M13" s="150" t="s">
        <v>79</v>
      </c>
      <c r="N13" s="150">
        <v>9</v>
      </c>
      <c r="O13" s="150" t="s">
        <v>81</v>
      </c>
      <c r="P13" s="150" t="s">
        <v>82</v>
      </c>
      <c r="Q13" s="150" t="s">
        <v>83</v>
      </c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</row>
    <row r="14" spans="1:64" ht="38.25">
      <c r="A14" s="90" t="s">
        <v>63</v>
      </c>
      <c r="B14" s="109"/>
      <c r="C14" s="104"/>
      <c r="D14" s="150" t="s">
        <v>76</v>
      </c>
      <c r="E14" s="150" t="s">
        <v>77</v>
      </c>
      <c r="F14" s="150" t="s">
        <v>78</v>
      </c>
      <c r="G14" s="7"/>
      <c r="H14" s="150" t="s">
        <v>79</v>
      </c>
      <c r="I14" s="150" t="s">
        <v>80</v>
      </c>
      <c r="J14" s="150" t="s">
        <v>81</v>
      </c>
      <c r="K14" s="150">
        <v>22</v>
      </c>
      <c r="L14" s="7"/>
      <c r="M14" s="150"/>
      <c r="N14" s="150"/>
      <c r="O14" s="150"/>
      <c r="P14" s="150"/>
      <c r="Q14" s="150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</row>
    <row r="15" spans="1:64" ht="25.5">
      <c r="A15" s="91" t="s">
        <v>64</v>
      </c>
      <c r="B15" s="108"/>
      <c r="C15" s="104"/>
      <c r="D15" s="150" t="s">
        <v>76</v>
      </c>
      <c r="E15" s="150" t="s">
        <v>77</v>
      </c>
      <c r="F15" s="150" t="s">
        <v>78</v>
      </c>
      <c r="G15" s="7"/>
      <c r="H15" s="150" t="s">
        <v>79</v>
      </c>
      <c r="I15" s="150" t="s">
        <v>80</v>
      </c>
      <c r="J15" s="150" t="s">
        <v>81</v>
      </c>
      <c r="K15" s="150">
        <v>22</v>
      </c>
      <c r="L15" s="7"/>
      <c r="M15" s="150"/>
      <c r="N15" s="150"/>
      <c r="O15" s="150"/>
      <c r="P15" s="150"/>
      <c r="Q15" s="150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</row>
    <row r="16" spans="1:64" ht="25.5">
      <c r="A16" s="91" t="s">
        <v>66</v>
      </c>
      <c r="B16" s="108"/>
      <c r="C16" s="104"/>
      <c r="D16" s="150" t="s">
        <v>76</v>
      </c>
      <c r="E16" s="150" t="s">
        <v>77</v>
      </c>
      <c r="F16" s="150" t="s">
        <v>78</v>
      </c>
      <c r="G16" s="7"/>
      <c r="H16" s="150" t="s">
        <v>79</v>
      </c>
      <c r="I16" s="150" t="s">
        <v>80</v>
      </c>
      <c r="J16" s="150" t="s">
        <v>81</v>
      </c>
      <c r="K16" s="150">
        <v>22</v>
      </c>
      <c r="L16" s="7"/>
      <c r="M16" s="150"/>
      <c r="N16" s="150"/>
      <c r="O16" s="150"/>
      <c r="P16" s="150"/>
      <c r="Q16" s="150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</row>
    <row r="17" spans="1:64" ht="25.5">
      <c r="A17" s="90" t="s">
        <v>67</v>
      </c>
      <c r="B17" s="109"/>
      <c r="C17" s="104"/>
      <c r="D17" s="150" t="s">
        <v>76</v>
      </c>
      <c r="E17" s="150" t="s">
        <v>77</v>
      </c>
      <c r="F17" s="150" t="s">
        <v>78</v>
      </c>
      <c r="G17" s="7"/>
      <c r="H17" s="150" t="s">
        <v>79</v>
      </c>
      <c r="I17" s="150" t="s">
        <v>80</v>
      </c>
      <c r="J17" s="150" t="s">
        <v>81</v>
      </c>
      <c r="K17" s="150">
        <v>22</v>
      </c>
      <c r="L17" s="7"/>
      <c r="M17" s="150"/>
      <c r="N17" s="150"/>
      <c r="O17" s="150"/>
      <c r="P17" s="150"/>
      <c r="Q17" s="150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</row>
    <row r="18" spans="1:64" ht="25.5">
      <c r="A18" s="90" t="s">
        <v>68</v>
      </c>
      <c r="B18" s="109"/>
      <c r="C18" s="104"/>
      <c r="D18" s="150" t="s">
        <v>76</v>
      </c>
      <c r="E18" s="150" t="s">
        <v>77</v>
      </c>
      <c r="F18" s="150" t="s">
        <v>78</v>
      </c>
      <c r="G18" s="7"/>
      <c r="H18" s="150" t="s">
        <v>79</v>
      </c>
      <c r="I18" s="150" t="s">
        <v>80</v>
      </c>
      <c r="J18" s="150" t="s">
        <v>81</v>
      </c>
      <c r="K18" s="150">
        <v>22</v>
      </c>
      <c r="L18" s="7"/>
      <c r="M18" s="150"/>
      <c r="N18" s="150"/>
      <c r="O18" s="150"/>
      <c r="P18" s="150"/>
      <c r="Q18" s="150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</row>
    <row r="19" spans="1:64" s="1" customFormat="1">
      <c r="A19" s="88"/>
      <c r="B19" s="85"/>
    </row>
    <row r="20" spans="1:64" ht="32.25" thickBot="1">
      <c r="A20" s="89" t="s">
        <v>69</v>
      </c>
      <c r="B20" s="107"/>
      <c r="C20" s="84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</row>
    <row r="21" spans="1:64" ht="26.25" thickBot="1">
      <c r="A21" s="90" t="s">
        <v>70</v>
      </c>
      <c r="B21" s="109"/>
      <c r="C21" s="194"/>
      <c r="D21" s="200" t="s">
        <v>84</v>
      </c>
      <c r="E21" s="201" t="s">
        <v>85</v>
      </c>
      <c r="F21" s="201" t="s">
        <v>86</v>
      </c>
      <c r="G21" s="202">
        <v>30</v>
      </c>
      <c r="H21" s="200">
        <v>3</v>
      </c>
      <c r="I21" s="201" t="s">
        <v>87</v>
      </c>
      <c r="J21" s="201" t="s">
        <v>88</v>
      </c>
      <c r="K21" s="201">
        <v>20</v>
      </c>
      <c r="L21" s="203">
        <v>27</v>
      </c>
      <c r="M21" s="199">
        <v>3</v>
      </c>
      <c r="N21" s="196" t="s">
        <v>87</v>
      </c>
      <c r="O21" s="196" t="s">
        <v>88</v>
      </c>
      <c r="P21" s="196" t="s">
        <v>89</v>
      </c>
      <c r="Q21" s="197" t="s">
        <v>90</v>
      </c>
      <c r="R21" s="198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</row>
    <row r="22" spans="1:64" ht="26.25" thickBot="1">
      <c r="A22" s="90" t="s">
        <v>71</v>
      </c>
      <c r="B22" s="109"/>
      <c r="C22" s="194"/>
      <c r="D22" s="200" t="s">
        <v>84</v>
      </c>
      <c r="E22" s="201" t="s">
        <v>85</v>
      </c>
      <c r="F22" s="201" t="s">
        <v>86</v>
      </c>
      <c r="G22" s="202">
        <v>30</v>
      </c>
      <c r="H22" s="200">
        <v>3</v>
      </c>
      <c r="I22" s="201" t="s">
        <v>87</v>
      </c>
      <c r="J22" s="201" t="s">
        <v>88</v>
      </c>
      <c r="K22" s="201">
        <v>20</v>
      </c>
      <c r="L22" s="203">
        <v>27</v>
      </c>
      <c r="M22" s="199">
        <v>3</v>
      </c>
      <c r="N22" s="196" t="s">
        <v>87</v>
      </c>
      <c r="O22" s="196" t="s">
        <v>88</v>
      </c>
      <c r="P22" s="196" t="s">
        <v>89</v>
      </c>
      <c r="Q22" s="197" t="s">
        <v>90</v>
      </c>
      <c r="R22" s="198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</row>
    <row r="23" spans="1:64" ht="26.25" thickBot="1">
      <c r="A23" s="90" t="s">
        <v>72</v>
      </c>
      <c r="B23" s="109"/>
      <c r="C23" s="194"/>
      <c r="D23" s="200" t="s">
        <v>84</v>
      </c>
      <c r="E23" s="201" t="s">
        <v>85</v>
      </c>
      <c r="F23" s="201" t="s">
        <v>86</v>
      </c>
      <c r="G23" s="202">
        <v>30</v>
      </c>
      <c r="H23" s="200">
        <v>3</v>
      </c>
      <c r="I23" s="201" t="s">
        <v>87</v>
      </c>
      <c r="J23" s="201" t="s">
        <v>88</v>
      </c>
      <c r="K23" s="201">
        <v>20</v>
      </c>
      <c r="L23" s="203">
        <v>27</v>
      </c>
      <c r="M23" s="199">
        <v>3</v>
      </c>
      <c r="N23" s="196" t="s">
        <v>87</v>
      </c>
      <c r="O23" s="196" t="s">
        <v>88</v>
      </c>
      <c r="P23" s="196" t="s">
        <v>89</v>
      </c>
      <c r="Q23" s="197" t="s">
        <v>90</v>
      </c>
      <c r="R23" s="198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</row>
    <row r="24" spans="1:64" ht="26.25" thickBot="1">
      <c r="A24" s="90" t="s">
        <v>72</v>
      </c>
      <c r="B24" s="109"/>
      <c r="C24" s="194"/>
      <c r="D24" s="200" t="s">
        <v>84</v>
      </c>
      <c r="E24" s="201" t="s">
        <v>85</v>
      </c>
      <c r="F24" s="201" t="s">
        <v>86</v>
      </c>
      <c r="G24" s="202">
        <v>30</v>
      </c>
      <c r="H24" s="200">
        <v>3</v>
      </c>
      <c r="I24" s="201" t="s">
        <v>87</v>
      </c>
      <c r="J24" s="201" t="s">
        <v>88</v>
      </c>
      <c r="K24" s="201">
        <v>20</v>
      </c>
      <c r="L24" s="203">
        <v>27</v>
      </c>
      <c r="M24" s="199">
        <v>3</v>
      </c>
      <c r="N24" s="196" t="s">
        <v>87</v>
      </c>
      <c r="O24" s="196" t="s">
        <v>88</v>
      </c>
      <c r="P24" s="196" t="s">
        <v>89</v>
      </c>
      <c r="Q24" s="197" t="s">
        <v>90</v>
      </c>
      <c r="R24" s="198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</row>
    <row r="25" spans="1:64" ht="26.25" thickBot="1">
      <c r="A25" s="90" t="s">
        <v>73</v>
      </c>
      <c r="B25" s="109"/>
      <c r="C25" s="194"/>
      <c r="D25" s="200" t="s">
        <v>84</v>
      </c>
      <c r="E25" s="201" t="s">
        <v>85</v>
      </c>
      <c r="F25" s="201" t="s">
        <v>86</v>
      </c>
      <c r="G25" s="202">
        <v>30</v>
      </c>
      <c r="H25" s="200">
        <v>3</v>
      </c>
      <c r="I25" s="201" t="s">
        <v>87</v>
      </c>
      <c r="J25" s="201" t="s">
        <v>88</v>
      </c>
      <c r="K25" s="201">
        <v>20</v>
      </c>
      <c r="L25" s="203">
        <v>27</v>
      </c>
      <c r="M25" s="199">
        <v>3</v>
      </c>
      <c r="N25" s="196" t="s">
        <v>87</v>
      </c>
      <c r="O25" s="196" t="s">
        <v>88</v>
      </c>
      <c r="P25" s="196" t="s">
        <v>89</v>
      </c>
      <c r="Q25" s="197" t="s">
        <v>90</v>
      </c>
      <c r="R25" s="198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</row>
    <row r="26" spans="1:64" ht="26.25" thickBot="1">
      <c r="A26" s="90" t="s">
        <v>74</v>
      </c>
      <c r="B26" s="109"/>
      <c r="C26" s="194"/>
      <c r="D26" s="200" t="s">
        <v>84</v>
      </c>
      <c r="E26" s="201" t="s">
        <v>85</v>
      </c>
      <c r="F26" s="201" t="s">
        <v>86</v>
      </c>
      <c r="G26" s="202">
        <v>30</v>
      </c>
      <c r="H26" s="200">
        <v>3</v>
      </c>
      <c r="I26" s="201" t="s">
        <v>87</v>
      </c>
      <c r="J26" s="201" t="s">
        <v>88</v>
      </c>
      <c r="K26" s="201">
        <v>20</v>
      </c>
      <c r="L26" s="203">
        <v>27</v>
      </c>
      <c r="M26" s="199">
        <v>3</v>
      </c>
      <c r="N26" s="196" t="s">
        <v>87</v>
      </c>
      <c r="O26" s="196" t="s">
        <v>88</v>
      </c>
      <c r="P26" s="196" t="s">
        <v>89</v>
      </c>
      <c r="Q26" s="197" t="s">
        <v>90</v>
      </c>
      <c r="R26" s="198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</row>
    <row r="27" spans="1:64" ht="26.25" thickBot="1">
      <c r="A27" s="90" t="s">
        <v>75</v>
      </c>
      <c r="B27" s="109"/>
      <c r="C27" s="194"/>
      <c r="D27" s="200" t="s">
        <v>84</v>
      </c>
      <c r="E27" s="201" t="s">
        <v>85</v>
      </c>
      <c r="F27" s="201" t="s">
        <v>86</v>
      </c>
      <c r="G27" s="202">
        <v>30</v>
      </c>
      <c r="H27" s="200">
        <v>3</v>
      </c>
      <c r="I27" s="201" t="s">
        <v>87</v>
      </c>
      <c r="J27" s="201" t="s">
        <v>88</v>
      </c>
      <c r="K27" s="201">
        <v>20</v>
      </c>
      <c r="L27" s="203">
        <v>27</v>
      </c>
      <c r="M27" s="199">
        <v>3</v>
      </c>
      <c r="N27" s="196" t="s">
        <v>87</v>
      </c>
      <c r="O27" s="196" t="s">
        <v>88</v>
      </c>
      <c r="P27" s="196" t="s">
        <v>89</v>
      </c>
      <c r="Q27" s="197" t="s">
        <v>90</v>
      </c>
      <c r="R27" s="198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</row>
    <row r="28" spans="1:64">
      <c r="A28" s="90"/>
      <c r="B28" s="110"/>
    </row>
    <row r="29" spans="1:64" s="3" customFormat="1">
      <c r="A29" s="86"/>
      <c r="B29" s="86"/>
    </row>
    <row r="30" spans="1:64" s="3" customFormat="1">
      <c r="A30" s="86"/>
      <c r="B30" s="86"/>
    </row>
    <row r="31" spans="1:64" s="3" customFormat="1">
      <c r="A31" s="86"/>
      <c r="B31" s="86"/>
    </row>
    <row r="32" spans="1:64" s="3" customFormat="1">
      <c r="A32" s="86"/>
      <c r="B32" s="86"/>
    </row>
    <row r="33" spans="1:2" s="3" customFormat="1">
      <c r="A33" s="86"/>
      <c r="B33" s="86"/>
    </row>
    <row r="34" spans="1:2" s="3" customFormat="1">
      <c r="A34" s="86"/>
      <c r="B34" s="86"/>
    </row>
    <row r="35" spans="1:2" s="3" customFormat="1">
      <c r="A35" s="86"/>
      <c r="B35" s="86"/>
    </row>
    <row r="36" spans="1:2" s="3" customFormat="1">
      <c r="A36" s="86"/>
      <c r="B36" s="86"/>
    </row>
    <row r="37" spans="1:2" s="3" customFormat="1">
      <c r="A37" s="86"/>
      <c r="B37" s="86"/>
    </row>
    <row r="38" spans="1:2" s="3" customFormat="1">
      <c r="A38" s="86"/>
      <c r="B38" s="86"/>
    </row>
    <row r="39" spans="1:2" s="3" customFormat="1">
      <c r="A39" s="86"/>
      <c r="B39" s="86"/>
    </row>
    <row r="40" spans="1:2" s="3" customFormat="1">
      <c r="A40" s="86"/>
      <c r="B40" s="86"/>
    </row>
    <row r="41" spans="1:2" s="3" customFormat="1">
      <c r="A41" s="86"/>
      <c r="B41" s="86"/>
    </row>
    <row r="42" spans="1:2" s="3" customFormat="1">
      <c r="A42" s="86"/>
      <c r="B42" s="86"/>
    </row>
    <row r="43" spans="1:2" s="3" customFormat="1">
      <c r="A43" s="86"/>
      <c r="B43" s="86"/>
    </row>
    <row r="44" spans="1:2" s="3" customFormat="1">
      <c r="A44" s="86"/>
      <c r="B44" s="86"/>
    </row>
    <row r="45" spans="1:2" s="3" customFormat="1">
      <c r="A45" s="86"/>
      <c r="B45" s="86"/>
    </row>
    <row r="46" spans="1:2" s="3" customFormat="1">
      <c r="A46" s="86"/>
      <c r="B46" s="86"/>
    </row>
    <row r="47" spans="1:2" s="3" customFormat="1">
      <c r="A47" s="86"/>
      <c r="B47" s="86"/>
    </row>
    <row r="48" spans="1:2" s="3" customFormat="1">
      <c r="A48" s="86"/>
      <c r="B48" s="86"/>
    </row>
    <row r="49" spans="1:2" s="3" customFormat="1">
      <c r="A49" s="86"/>
      <c r="B49" s="86"/>
    </row>
    <row r="50" spans="1:2" s="3" customFormat="1">
      <c r="A50" s="86"/>
      <c r="B50" s="86"/>
    </row>
    <row r="51" spans="1:2" s="3" customFormat="1">
      <c r="A51" s="86"/>
      <c r="B51" s="86"/>
    </row>
    <row r="52" spans="1:2" s="3" customFormat="1">
      <c r="A52" s="86"/>
      <c r="B52" s="86"/>
    </row>
    <row r="53" spans="1:2" s="3" customFormat="1">
      <c r="A53" s="86"/>
      <c r="B53" s="86"/>
    </row>
    <row r="54" spans="1:2" s="3" customFormat="1">
      <c r="A54" s="86"/>
      <c r="B54" s="86"/>
    </row>
    <row r="55" spans="1:2" s="3" customFormat="1">
      <c r="A55" s="86"/>
      <c r="B55" s="86"/>
    </row>
    <row r="56" spans="1:2" s="3" customFormat="1">
      <c r="A56" s="86"/>
      <c r="B56" s="86"/>
    </row>
    <row r="57" spans="1:2" s="3" customFormat="1">
      <c r="A57" s="86"/>
      <c r="B57" s="86"/>
    </row>
    <row r="58" spans="1:2" s="3" customFormat="1">
      <c r="A58" s="86"/>
      <c r="B58" s="86"/>
    </row>
    <row r="59" spans="1:2" s="3" customFormat="1">
      <c r="A59" s="86"/>
      <c r="B59" s="86"/>
    </row>
    <row r="60" spans="1:2" s="3" customFormat="1">
      <c r="A60" s="86"/>
      <c r="B60" s="86"/>
    </row>
    <row r="61" spans="1:2" s="3" customFormat="1">
      <c r="A61" s="86"/>
      <c r="B61" s="86"/>
    </row>
    <row r="62" spans="1:2" s="3" customFormat="1">
      <c r="A62" s="86"/>
      <c r="B62" s="86"/>
    </row>
    <row r="63" spans="1:2" s="3" customFormat="1">
      <c r="A63" s="86"/>
      <c r="B63" s="86"/>
    </row>
    <row r="64" spans="1:2" s="3" customFormat="1">
      <c r="A64" s="86"/>
      <c r="B64" s="86"/>
    </row>
    <row r="65" spans="1:2" s="3" customFormat="1">
      <c r="A65" s="86"/>
      <c r="B65" s="86"/>
    </row>
    <row r="66" spans="1:2" s="3" customFormat="1">
      <c r="A66" s="86"/>
      <c r="B66" s="86"/>
    </row>
    <row r="67" spans="1:2" s="3" customFormat="1">
      <c r="A67" s="86"/>
      <c r="B67" s="86"/>
    </row>
    <row r="68" spans="1:2" s="3" customFormat="1">
      <c r="A68" s="86"/>
      <c r="B68" s="86"/>
    </row>
    <row r="69" spans="1:2" s="3" customFormat="1">
      <c r="A69" s="86"/>
      <c r="B69" s="86"/>
    </row>
    <row r="70" spans="1:2" s="3" customFormat="1">
      <c r="A70" s="86"/>
      <c r="B70" s="86"/>
    </row>
    <row r="71" spans="1:2" s="3" customFormat="1">
      <c r="A71" s="86"/>
      <c r="B71" s="86"/>
    </row>
    <row r="72" spans="1:2" s="3" customFormat="1">
      <c r="A72" s="86"/>
      <c r="B72" s="86"/>
    </row>
    <row r="73" spans="1:2" s="3" customFormat="1">
      <c r="A73" s="86"/>
      <c r="B73" s="86"/>
    </row>
    <row r="74" spans="1:2" s="3" customFormat="1">
      <c r="A74" s="86"/>
      <c r="B74" s="86"/>
    </row>
    <row r="75" spans="1:2" s="3" customFormat="1">
      <c r="A75" s="86"/>
      <c r="B75" s="86"/>
    </row>
    <row r="76" spans="1:2" s="3" customFormat="1">
      <c r="A76" s="86"/>
      <c r="B76" s="86"/>
    </row>
    <row r="77" spans="1:2" s="3" customFormat="1">
      <c r="A77" s="86"/>
      <c r="B77" s="86"/>
    </row>
    <row r="78" spans="1:2" s="3" customFormat="1">
      <c r="A78" s="86"/>
      <c r="B78" s="86"/>
    </row>
    <row r="79" spans="1:2" s="3" customFormat="1">
      <c r="A79" s="86"/>
      <c r="B79" s="86"/>
    </row>
    <row r="80" spans="1:2" s="3" customFormat="1">
      <c r="A80" s="86"/>
      <c r="B80" s="86"/>
    </row>
    <row r="81" spans="1:2" s="3" customFormat="1">
      <c r="A81" s="86"/>
      <c r="B81" s="86"/>
    </row>
    <row r="82" spans="1:2" s="3" customFormat="1">
      <c r="A82" s="86"/>
      <c r="B82" s="86"/>
    </row>
    <row r="83" spans="1:2" s="3" customFormat="1">
      <c r="A83" s="86"/>
      <c r="B83" s="86"/>
    </row>
    <row r="84" spans="1:2" s="3" customFormat="1">
      <c r="A84" s="86"/>
      <c r="B84" s="86"/>
    </row>
    <row r="85" spans="1:2" s="3" customFormat="1">
      <c r="A85" s="86"/>
      <c r="B85" s="86"/>
    </row>
    <row r="86" spans="1:2" s="3" customFormat="1">
      <c r="A86" s="86"/>
      <c r="B86" s="86"/>
    </row>
    <row r="87" spans="1:2" s="3" customFormat="1">
      <c r="A87" s="86"/>
      <c r="B87" s="86"/>
    </row>
    <row r="88" spans="1:2" s="3" customFormat="1">
      <c r="A88" s="86"/>
      <c r="B88" s="86"/>
    </row>
    <row r="89" spans="1:2" s="3" customFormat="1">
      <c r="A89" s="86"/>
      <c r="B89" s="86"/>
    </row>
    <row r="90" spans="1:2" s="3" customFormat="1">
      <c r="A90" s="86"/>
      <c r="B90" s="86"/>
    </row>
    <row r="91" spans="1:2" s="3" customFormat="1">
      <c r="A91" s="86"/>
      <c r="B91" s="86"/>
    </row>
    <row r="92" spans="1:2" s="3" customFormat="1">
      <c r="A92" s="86"/>
      <c r="B92" s="86"/>
    </row>
    <row r="93" spans="1:2" s="3" customFormat="1">
      <c r="A93" s="86"/>
      <c r="B93" s="86"/>
    </row>
    <row r="94" spans="1:2" s="3" customFormat="1">
      <c r="A94" s="86"/>
      <c r="B94" s="86"/>
    </row>
    <row r="95" spans="1:2" s="3" customFormat="1">
      <c r="A95" s="86"/>
      <c r="B95" s="86"/>
    </row>
    <row r="96" spans="1:2" s="3" customFormat="1">
      <c r="A96" s="86"/>
      <c r="B96" s="86"/>
    </row>
    <row r="97" spans="1:2" s="3" customFormat="1">
      <c r="A97" s="86"/>
      <c r="B97" s="86"/>
    </row>
    <row r="98" spans="1:2" s="3" customFormat="1">
      <c r="A98" s="86"/>
      <c r="B98" s="86"/>
    </row>
    <row r="99" spans="1:2" s="3" customFormat="1">
      <c r="A99" s="86"/>
      <c r="B99" s="86"/>
    </row>
    <row r="100" spans="1:2" s="3" customFormat="1">
      <c r="A100" s="86"/>
      <c r="B100" s="86"/>
    </row>
    <row r="101" spans="1:2" s="3" customFormat="1">
      <c r="A101" s="86"/>
      <c r="B101" s="86"/>
    </row>
    <row r="102" spans="1:2" s="3" customFormat="1">
      <c r="A102" s="86"/>
      <c r="B102" s="86"/>
    </row>
    <row r="103" spans="1:2" s="3" customFormat="1">
      <c r="A103" s="86"/>
      <c r="B103" s="86"/>
    </row>
    <row r="104" spans="1:2" s="3" customFormat="1">
      <c r="A104" s="86"/>
      <c r="B104" s="86"/>
    </row>
    <row r="105" spans="1:2" s="3" customFormat="1">
      <c r="A105" s="86"/>
      <c r="B105" s="86"/>
    </row>
    <row r="106" spans="1:2" s="3" customFormat="1">
      <c r="A106" s="86"/>
      <c r="B106" s="86"/>
    </row>
    <row r="107" spans="1:2" s="3" customFormat="1">
      <c r="A107" s="86"/>
      <c r="B107" s="86"/>
    </row>
    <row r="108" spans="1:2" s="3" customFormat="1">
      <c r="A108" s="86"/>
      <c r="B108" s="86"/>
    </row>
    <row r="109" spans="1:2" s="3" customFormat="1">
      <c r="A109" s="86"/>
      <c r="B109" s="86"/>
    </row>
    <row r="110" spans="1:2" s="3" customFormat="1">
      <c r="A110" s="86"/>
      <c r="B110" s="86"/>
    </row>
    <row r="111" spans="1:2" s="3" customFormat="1">
      <c r="A111" s="86"/>
      <c r="B111" s="86"/>
    </row>
    <row r="112" spans="1:2" s="3" customFormat="1">
      <c r="A112" s="86"/>
      <c r="B112" s="86"/>
    </row>
    <row r="113" spans="1:2" s="3" customFormat="1">
      <c r="A113" s="86"/>
      <c r="B113" s="86"/>
    </row>
    <row r="114" spans="1:2" s="3" customFormat="1">
      <c r="A114" s="86"/>
      <c r="B114" s="86"/>
    </row>
    <row r="115" spans="1:2" s="3" customFormat="1">
      <c r="A115" s="86"/>
      <c r="B115" s="86"/>
    </row>
    <row r="116" spans="1:2" s="3" customFormat="1">
      <c r="A116" s="86"/>
      <c r="B116" s="86"/>
    </row>
    <row r="117" spans="1:2" s="3" customFormat="1">
      <c r="A117" s="86"/>
      <c r="B117" s="86"/>
    </row>
    <row r="118" spans="1:2" s="3" customFormat="1">
      <c r="A118" s="86"/>
      <c r="B118" s="86"/>
    </row>
    <row r="119" spans="1:2" s="3" customFormat="1">
      <c r="A119" s="86"/>
      <c r="B119" s="86"/>
    </row>
    <row r="120" spans="1:2" s="3" customFormat="1">
      <c r="A120" s="86"/>
      <c r="B120" s="86"/>
    </row>
    <row r="121" spans="1:2" s="3" customFormat="1">
      <c r="A121" s="86"/>
      <c r="B121" s="86"/>
    </row>
    <row r="122" spans="1:2" s="3" customFormat="1">
      <c r="A122" s="86"/>
      <c r="B122" s="86"/>
    </row>
    <row r="123" spans="1:2" s="3" customFormat="1">
      <c r="A123" s="86"/>
      <c r="B123" s="86"/>
    </row>
    <row r="124" spans="1:2" s="3" customFormat="1">
      <c r="A124" s="86"/>
      <c r="B124" s="86"/>
    </row>
    <row r="125" spans="1:2" s="3" customFormat="1">
      <c r="A125" s="86"/>
      <c r="B125" s="86"/>
    </row>
    <row r="126" spans="1:2" s="3" customFormat="1">
      <c r="A126" s="86"/>
      <c r="B126" s="86"/>
    </row>
    <row r="127" spans="1:2" s="3" customFormat="1">
      <c r="A127" s="86"/>
      <c r="B127" s="86"/>
    </row>
    <row r="128" spans="1:2" s="3" customFormat="1">
      <c r="A128" s="86"/>
      <c r="B128" s="86"/>
    </row>
    <row r="129" spans="1:2" s="3" customFormat="1">
      <c r="A129" s="86"/>
      <c r="B129" s="86"/>
    </row>
    <row r="130" spans="1:2" s="3" customFormat="1">
      <c r="A130" s="86"/>
      <c r="B130" s="86"/>
    </row>
    <row r="131" spans="1:2" s="3" customFormat="1">
      <c r="A131" s="86"/>
      <c r="B131" s="86"/>
    </row>
    <row r="132" spans="1:2" s="3" customFormat="1">
      <c r="A132" s="86"/>
      <c r="B132" s="86"/>
    </row>
    <row r="133" spans="1:2" s="3" customFormat="1">
      <c r="A133" s="86"/>
      <c r="B133" s="86"/>
    </row>
    <row r="134" spans="1:2" s="3" customFormat="1">
      <c r="A134" s="86"/>
      <c r="B134" s="86"/>
    </row>
    <row r="135" spans="1:2" s="3" customFormat="1">
      <c r="A135" s="86"/>
      <c r="B135" s="86"/>
    </row>
    <row r="136" spans="1:2" s="3" customFormat="1">
      <c r="A136" s="86"/>
      <c r="B136" s="86"/>
    </row>
    <row r="137" spans="1:2" s="3" customFormat="1">
      <c r="A137" s="86"/>
      <c r="B137" s="86"/>
    </row>
    <row r="138" spans="1:2" s="3" customFormat="1">
      <c r="A138" s="86"/>
      <c r="B138" s="86"/>
    </row>
    <row r="139" spans="1:2" s="3" customFormat="1">
      <c r="A139" s="86"/>
      <c r="B139" s="86"/>
    </row>
    <row r="140" spans="1:2" s="3" customFormat="1">
      <c r="A140" s="86"/>
      <c r="B140" s="86"/>
    </row>
    <row r="141" spans="1:2" s="3" customFormat="1">
      <c r="A141" s="86"/>
      <c r="B141" s="86"/>
    </row>
    <row r="142" spans="1:2" s="3" customFormat="1">
      <c r="A142" s="86"/>
      <c r="B142" s="86"/>
    </row>
    <row r="143" spans="1:2" s="3" customFormat="1">
      <c r="A143" s="86"/>
      <c r="B143" s="86"/>
    </row>
    <row r="144" spans="1:2" s="3" customFormat="1">
      <c r="A144" s="86"/>
      <c r="B144" s="86"/>
    </row>
    <row r="145" spans="1:2" s="3" customFormat="1">
      <c r="A145" s="86"/>
      <c r="B145" s="86"/>
    </row>
    <row r="146" spans="1:2" s="3" customFormat="1">
      <c r="A146" s="86"/>
      <c r="B146" s="86"/>
    </row>
    <row r="147" spans="1:2" s="3" customFormat="1">
      <c r="A147" s="86"/>
      <c r="B147" s="86"/>
    </row>
    <row r="148" spans="1:2" s="3" customFormat="1">
      <c r="A148" s="86"/>
      <c r="B148" s="86"/>
    </row>
    <row r="149" spans="1:2" s="3" customFormat="1">
      <c r="A149" s="86"/>
      <c r="B149" s="86"/>
    </row>
    <row r="150" spans="1:2" s="3" customFormat="1">
      <c r="A150" s="86"/>
      <c r="B150" s="86"/>
    </row>
    <row r="151" spans="1:2" s="3" customFormat="1">
      <c r="A151" s="86"/>
      <c r="B151" s="86"/>
    </row>
    <row r="152" spans="1:2" s="3" customFormat="1">
      <c r="A152" s="86"/>
      <c r="B152" s="86"/>
    </row>
    <row r="153" spans="1:2" s="3" customFormat="1">
      <c r="A153" s="86"/>
      <c r="B153" s="86"/>
    </row>
    <row r="154" spans="1:2" s="3" customFormat="1">
      <c r="A154" s="86"/>
      <c r="B154" s="86"/>
    </row>
    <row r="155" spans="1:2" s="3" customFormat="1">
      <c r="A155" s="86"/>
      <c r="B155" s="86"/>
    </row>
    <row r="156" spans="1:2" s="3" customFormat="1">
      <c r="A156" s="86"/>
      <c r="B156" s="86"/>
    </row>
    <row r="157" spans="1:2" s="3" customFormat="1">
      <c r="A157" s="86"/>
      <c r="B157" s="86"/>
    </row>
    <row r="158" spans="1:2" s="3" customFormat="1">
      <c r="A158" s="86"/>
      <c r="B158" s="86"/>
    </row>
    <row r="159" spans="1:2" s="3" customFormat="1">
      <c r="A159" s="86"/>
      <c r="B159" s="86"/>
    </row>
    <row r="160" spans="1:2" s="3" customFormat="1">
      <c r="A160" s="86"/>
      <c r="B160" s="86"/>
    </row>
    <row r="161" spans="1:2" s="3" customFormat="1">
      <c r="A161" s="86"/>
      <c r="B161" s="86"/>
    </row>
    <row r="162" spans="1:2" s="3" customFormat="1">
      <c r="A162" s="86"/>
      <c r="B162" s="86"/>
    </row>
    <row r="163" spans="1:2" s="3" customFormat="1">
      <c r="A163" s="86"/>
      <c r="B163" s="86"/>
    </row>
    <row r="164" spans="1:2" s="3" customFormat="1">
      <c r="A164" s="86"/>
      <c r="B164" s="86"/>
    </row>
    <row r="165" spans="1:2" s="3" customFormat="1">
      <c r="A165" s="86"/>
      <c r="B165" s="86"/>
    </row>
    <row r="166" spans="1:2" s="3" customFormat="1">
      <c r="A166" s="86"/>
      <c r="B166" s="86"/>
    </row>
    <row r="167" spans="1:2" s="3" customFormat="1">
      <c r="A167" s="86"/>
      <c r="B167" s="86"/>
    </row>
    <row r="168" spans="1:2" s="3" customFormat="1">
      <c r="A168" s="86"/>
      <c r="B168" s="86"/>
    </row>
    <row r="169" spans="1:2" s="3" customFormat="1">
      <c r="A169" s="86"/>
      <c r="B169" s="86"/>
    </row>
    <row r="170" spans="1:2" s="3" customFormat="1">
      <c r="A170" s="86"/>
      <c r="B170" s="86"/>
    </row>
    <row r="171" spans="1:2" s="3" customFormat="1">
      <c r="A171" s="86"/>
      <c r="B171" s="86"/>
    </row>
    <row r="172" spans="1:2" s="3" customFormat="1">
      <c r="A172" s="86"/>
      <c r="B172" s="86"/>
    </row>
    <row r="173" spans="1:2" s="3" customFormat="1">
      <c r="A173" s="86"/>
      <c r="B173" s="86"/>
    </row>
    <row r="174" spans="1:2" s="3" customFormat="1">
      <c r="A174" s="86"/>
      <c r="B174" s="86"/>
    </row>
    <row r="175" spans="1:2" s="3" customFormat="1">
      <c r="A175" s="86"/>
      <c r="B175" s="86"/>
    </row>
    <row r="176" spans="1:2" s="3" customFormat="1">
      <c r="A176" s="86"/>
      <c r="B176" s="86"/>
    </row>
    <row r="177" spans="1:2" s="3" customFormat="1">
      <c r="A177" s="86"/>
      <c r="B177" s="86"/>
    </row>
    <row r="178" spans="1:2" s="3" customFormat="1">
      <c r="A178" s="86"/>
      <c r="B178" s="86"/>
    </row>
    <row r="179" spans="1:2" s="3" customFormat="1">
      <c r="A179" s="86"/>
      <c r="B179" s="86"/>
    </row>
    <row r="180" spans="1:2" s="3" customFormat="1">
      <c r="A180" s="86"/>
      <c r="B180" s="86"/>
    </row>
    <row r="181" spans="1:2" s="3" customFormat="1">
      <c r="A181" s="86"/>
      <c r="B181" s="86"/>
    </row>
    <row r="182" spans="1:2" s="3" customFormat="1">
      <c r="A182" s="86"/>
      <c r="B182" s="86"/>
    </row>
    <row r="183" spans="1:2" s="3" customFormat="1">
      <c r="A183" s="86"/>
      <c r="B183" s="86"/>
    </row>
    <row r="184" spans="1:2" s="3" customFormat="1">
      <c r="A184" s="86"/>
      <c r="B184" s="86"/>
    </row>
    <row r="185" spans="1:2" s="3" customFormat="1">
      <c r="A185" s="86"/>
      <c r="B185" s="86"/>
    </row>
    <row r="186" spans="1:2" s="3" customFormat="1">
      <c r="A186" s="86"/>
      <c r="B186" s="86"/>
    </row>
    <row r="187" spans="1:2" s="3" customFormat="1">
      <c r="A187" s="86"/>
      <c r="B187" s="86"/>
    </row>
    <row r="188" spans="1:2" s="3" customFormat="1">
      <c r="A188" s="86"/>
      <c r="B188" s="86"/>
    </row>
    <row r="189" spans="1:2" s="3" customFormat="1">
      <c r="A189" s="86"/>
      <c r="B189" s="86"/>
    </row>
    <row r="190" spans="1:2" s="3" customFormat="1">
      <c r="A190" s="86"/>
      <c r="B190" s="86"/>
    </row>
    <row r="191" spans="1:2" s="3" customFormat="1">
      <c r="A191" s="86"/>
      <c r="B191" s="86"/>
    </row>
    <row r="192" spans="1:2" s="3" customFormat="1">
      <c r="A192" s="86"/>
      <c r="B192" s="86"/>
    </row>
    <row r="193" spans="1:2" s="3" customFormat="1">
      <c r="A193" s="86"/>
      <c r="B193" s="86"/>
    </row>
    <row r="194" spans="1:2" s="3" customFormat="1">
      <c r="A194" s="86"/>
      <c r="B194" s="86"/>
    </row>
    <row r="195" spans="1:2" s="3" customFormat="1">
      <c r="A195" s="86"/>
      <c r="B195" s="86"/>
    </row>
    <row r="196" spans="1:2" s="3" customFormat="1">
      <c r="A196" s="86"/>
      <c r="B196" s="86"/>
    </row>
    <row r="197" spans="1:2" s="3" customFormat="1">
      <c r="A197" s="86"/>
      <c r="B197" s="86"/>
    </row>
    <row r="198" spans="1:2" s="3" customFormat="1">
      <c r="A198" s="86"/>
      <c r="B198" s="86"/>
    </row>
    <row r="199" spans="1:2" s="3" customFormat="1">
      <c r="A199" s="86"/>
      <c r="B199" s="86"/>
    </row>
    <row r="200" spans="1:2" s="3" customFormat="1">
      <c r="A200" s="86"/>
      <c r="B200" s="86"/>
    </row>
    <row r="201" spans="1:2" s="3" customFormat="1">
      <c r="A201" s="86"/>
      <c r="B201" s="86"/>
    </row>
    <row r="202" spans="1:2" s="3" customFormat="1">
      <c r="A202" s="86"/>
      <c r="B202" s="86"/>
    </row>
    <row r="203" spans="1:2" s="3" customFormat="1">
      <c r="A203" s="86"/>
      <c r="B203" s="86"/>
    </row>
    <row r="204" spans="1:2" s="3" customFormat="1">
      <c r="A204" s="86"/>
      <c r="B204" s="86"/>
    </row>
    <row r="205" spans="1:2" s="3" customFormat="1">
      <c r="A205" s="86"/>
      <c r="B205" s="86"/>
    </row>
    <row r="206" spans="1:2" s="3" customFormat="1">
      <c r="A206" s="86"/>
      <c r="B206" s="86"/>
    </row>
    <row r="207" spans="1:2" s="3" customFormat="1">
      <c r="A207" s="86"/>
      <c r="B207" s="86"/>
    </row>
    <row r="208" spans="1:2" s="3" customFormat="1">
      <c r="A208" s="86"/>
      <c r="B208" s="86"/>
    </row>
    <row r="209" spans="1:2" s="3" customFormat="1">
      <c r="A209" s="86"/>
      <c r="B209" s="86"/>
    </row>
    <row r="210" spans="1:2" s="3" customFormat="1">
      <c r="A210" s="86"/>
      <c r="B210" s="86"/>
    </row>
    <row r="211" spans="1:2" s="3" customFormat="1">
      <c r="A211" s="86"/>
      <c r="B211" s="86"/>
    </row>
    <row r="212" spans="1:2" s="3" customFormat="1">
      <c r="A212" s="86"/>
      <c r="B212" s="86"/>
    </row>
    <row r="213" spans="1:2" s="3" customFormat="1">
      <c r="A213" s="86"/>
      <c r="B213" s="86"/>
    </row>
    <row r="214" spans="1:2" s="3" customFormat="1">
      <c r="A214" s="86"/>
      <c r="B214" s="86"/>
    </row>
    <row r="215" spans="1:2" s="3" customFormat="1">
      <c r="A215" s="86"/>
      <c r="B215" s="86"/>
    </row>
    <row r="216" spans="1:2" s="3" customFormat="1">
      <c r="A216" s="86"/>
      <c r="B216" s="86"/>
    </row>
    <row r="217" spans="1:2" s="3" customFormat="1">
      <c r="A217" s="86"/>
      <c r="B217" s="86"/>
    </row>
    <row r="218" spans="1:2" s="3" customFormat="1">
      <c r="A218" s="86"/>
      <c r="B218" s="86"/>
    </row>
    <row r="219" spans="1:2" s="3" customFormat="1">
      <c r="A219" s="86"/>
      <c r="B219" s="86"/>
    </row>
    <row r="220" spans="1:2" s="3" customFormat="1">
      <c r="A220" s="86"/>
      <c r="B220" s="86"/>
    </row>
    <row r="221" spans="1:2" s="3" customFormat="1">
      <c r="A221" s="86"/>
      <c r="B221" s="86"/>
    </row>
    <row r="222" spans="1:2" s="3" customFormat="1">
      <c r="A222" s="86"/>
      <c r="B222" s="86"/>
    </row>
    <row r="223" spans="1:2" s="3" customFormat="1">
      <c r="A223" s="86"/>
      <c r="B223" s="86"/>
    </row>
    <row r="224" spans="1:2" s="3" customFormat="1">
      <c r="A224" s="86"/>
      <c r="B224" s="86"/>
    </row>
    <row r="225" spans="1:2" s="3" customFormat="1">
      <c r="A225" s="86"/>
      <c r="B225" s="86"/>
    </row>
    <row r="226" spans="1:2" s="3" customFormat="1">
      <c r="A226" s="86"/>
      <c r="B226" s="86"/>
    </row>
    <row r="227" spans="1:2" s="3" customFormat="1">
      <c r="A227" s="86"/>
      <c r="B227" s="86"/>
    </row>
    <row r="228" spans="1:2" s="3" customFormat="1">
      <c r="A228" s="86"/>
      <c r="B228" s="86"/>
    </row>
    <row r="229" spans="1:2" s="3" customFormat="1">
      <c r="A229" s="86"/>
      <c r="B229" s="86"/>
    </row>
    <row r="230" spans="1:2" s="3" customFormat="1">
      <c r="A230" s="86"/>
      <c r="B230" s="86"/>
    </row>
    <row r="231" spans="1:2" s="3" customFormat="1">
      <c r="A231" s="86"/>
      <c r="B231" s="86"/>
    </row>
    <row r="232" spans="1:2" s="3" customFormat="1">
      <c r="A232" s="86"/>
      <c r="B232" s="86"/>
    </row>
    <row r="233" spans="1:2" s="3" customFormat="1">
      <c r="A233" s="86"/>
      <c r="B233" s="86"/>
    </row>
    <row r="234" spans="1:2" s="3" customFormat="1">
      <c r="A234" s="86"/>
      <c r="B234" s="86"/>
    </row>
    <row r="235" spans="1:2" s="3" customFormat="1">
      <c r="A235" s="86"/>
      <c r="B235" s="86"/>
    </row>
    <row r="236" spans="1:2" s="3" customFormat="1">
      <c r="A236" s="86"/>
      <c r="B236" s="86"/>
    </row>
    <row r="237" spans="1:2" s="3" customFormat="1">
      <c r="A237" s="86"/>
      <c r="B237" s="86"/>
    </row>
    <row r="238" spans="1:2" s="3" customFormat="1">
      <c r="A238" s="86"/>
      <c r="B238" s="86"/>
    </row>
    <row r="239" spans="1:2" s="3" customFormat="1">
      <c r="A239" s="86"/>
      <c r="B239" s="86"/>
    </row>
    <row r="240" spans="1:2" s="3" customFormat="1">
      <c r="A240" s="86"/>
      <c r="B240" s="86"/>
    </row>
    <row r="241" spans="1:2" s="3" customFormat="1">
      <c r="A241" s="86"/>
      <c r="B241" s="86"/>
    </row>
    <row r="242" spans="1:2" s="3" customFormat="1">
      <c r="A242" s="86"/>
      <c r="B242" s="86"/>
    </row>
    <row r="243" spans="1:2" s="3" customFormat="1">
      <c r="A243" s="86"/>
      <c r="B243" s="86"/>
    </row>
    <row r="244" spans="1:2" s="3" customFormat="1">
      <c r="A244" s="86"/>
      <c r="B244" s="86"/>
    </row>
    <row r="245" spans="1:2" s="3" customFormat="1">
      <c r="A245" s="86"/>
      <c r="B245" s="86"/>
    </row>
    <row r="246" spans="1:2" s="3" customFormat="1">
      <c r="A246" s="86"/>
      <c r="B246" s="86"/>
    </row>
    <row r="247" spans="1:2" s="3" customFormat="1">
      <c r="A247" s="86"/>
      <c r="B247" s="86"/>
    </row>
    <row r="248" spans="1:2" s="3" customFormat="1">
      <c r="A248" s="86"/>
      <c r="B248" s="86"/>
    </row>
    <row r="249" spans="1:2" s="3" customFormat="1">
      <c r="A249" s="86"/>
      <c r="B249" s="86"/>
    </row>
    <row r="250" spans="1:2" s="3" customFormat="1">
      <c r="A250" s="86"/>
      <c r="B250" s="86"/>
    </row>
    <row r="251" spans="1:2" s="3" customFormat="1">
      <c r="A251" s="86"/>
      <c r="B251" s="86"/>
    </row>
    <row r="252" spans="1:2" s="3" customFormat="1">
      <c r="A252" s="86"/>
      <c r="B252" s="86"/>
    </row>
    <row r="253" spans="1:2" s="3" customFormat="1">
      <c r="A253" s="86"/>
      <c r="B253" s="86"/>
    </row>
    <row r="254" spans="1:2" s="3" customFormat="1">
      <c r="A254" s="86"/>
      <c r="B254" s="86"/>
    </row>
    <row r="255" spans="1:2" s="3" customFormat="1">
      <c r="A255" s="86"/>
      <c r="B255" s="86"/>
    </row>
    <row r="256" spans="1:2" s="3" customFormat="1">
      <c r="A256" s="86"/>
      <c r="B256" s="86"/>
    </row>
    <row r="257" spans="1:2" s="3" customFormat="1">
      <c r="A257" s="86"/>
      <c r="B257" s="86"/>
    </row>
    <row r="258" spans="1:2" s="3" customFormat="1">
      <c r="A258" s="86"/>
      <c r="B258" s="86"/>
    </row>
    <row r="259" spans="1:2" s="3" customFormat="1">
      <c r="A259" s="86"/>
      <c r="B259" s="86"/>
    </row>
    <row r="260" spans="1:2" s="3" customFormat="1">
      <c r="A260" s="86"/>
      <c r="B260" s="86"/>
    </row>
    <row r="261" spans="1:2" s="3" customFormat="1">
      <c r="A261" s="86"/>
      <c r="B261" s="86"/>
    </row>
    <row r="262" spans="1:2" s="3" customFormat="1">
      <c r="A262" s="86"/>
      <c r="B262" s="86"/>
    </row>
    <row r="263" spans="1:2" s="3" customFormat="1">
      <c r="A263" s="86"/>
      <c r="B263" s="86"/>
    </row>
    <row r="264" spans="1:2" s="3" customFormat="1">
      <c r="A264" s="86"/>
      <c r="B264" s="86"/>
    </row>
    <row r="265" spans="1:2" s="3" customFormat="1">
      <c r="A265" s="86"/>
      <c r="B265" s="86"/>
    </row>
    <row r="266" spans="1:2" s="3" customFormat="1">
      <c r="A266" s="86"/>
      <c r="B266" s="86"/>
    </row>
    <row r="267" spans="1:2" s="3" customFormat="1">
      <c r="A267" s="86"/>
      <c r="B267" s="86"/>
    </row>
    <row r="268" spans="1:2" s="3" customFormat="1">
      <c r="A268" s="86"/>
      <c r="B268" s="86"/>
    </row>
    <row r="269" spans="1:2" s="3" customFormat="1">
      <c r="A269" s="86"/>
      <c r="B269" s="86"/>
    </row>
    <row r="270" spans="1:2" s="3" customFormat="1">
      <c r="A270" s="86"/>
      <c r="B270" s="86"/>
    </row>
    <row r="271" spans="1:2" s="3" customFormat="1">
      <c r="A271" s="86"/>
      <c r="B271" s="86"/>
    </row>
    <row r="272" spans="1:2" s="3" customFormat="1">
      <c r="A272" s="86"/>
      <c r="B272" s="86"/>
    </row>
    <row r="273" spans="1:2" s="3" customFormat="1">
      <c r="A273" s="86"/>
      <c r="B273" s="86"/>
    </row>
    <row r="274" spans="1:2" s="3" customFormat="1">
      <c r="A274" s="86"/>
      <c r="B274" s="86"/>
    </row>
    <row r="275" spans="1:2" s="3" customFormat="1">
      <c r="A275" s="86"/>
      <c r="B275" s="86"/>
    </row>
    <row r="276" spans="1:2" s="3" customFormat="1">
      <c r="A276" s="86"/>
      <c r="B276" s="86"/>
    </row>
    <row r="277" spans="1:2" s="3" customFormat="1">
      <c r="A277" s="86"/>
      <c r="B277" s="86"/>
    </row>
    <row r="278" spans="1:2" s="3" customFormat="1">
      <c r="A278" s="86"/>
      <c r="B278" s="86"/>
    </row>
    <row r="279" spans="1:2" s="3" customFormat="1">
      <c r="A279" s="86"/>
      <c r="B279" s="86"/>
    </row>
    <row r="280" spans="1:2" s="3" customFormat="1">
      <c r="A280" s="86"/>
      <c r="B280" s="86"/>
    </row>
    <row r="281" spans="1:2" s="3" customFormat="1">
      <c r="A281" s="86"/>
      <c r="B281" s="86"/>
    </row>
    <row r="282" spans="1:2" s="3" customFormat="1">
      <c r="A282" s="86"/>
      <c r="B282" s="86"/>
    </row>
    <row r="283" spans="1:2" s="3" customFormat="1">
      <c r="A283" s="86"/>
      <c r="B283" s="86"/>
    </row>
    <row r="284" spans="1:2" s="3" customFormat="1">
      <c r="A284" s="86"/>
      <c r="B284" s="86"/>
    </row>
    <row r="285" spans="1:2" s="3" customFormat="1">
      <c r="A285" s="86"/>
      <c r="B285" s="86"/>
    </row>
    <row r="286" spans="1:2" s="3" customFormat="1">
      <c r="A286" s="86"/>
      <c r="B286" s="86"/>
    </row>
    <row r="287" spans="1:2" s="3" customFormat="1">
      <c r="A287" s="86"/>
      <c r="B287" s="86"/>
    </row>
    <row r="288" spans="1:2" s="3" customFormat="1">
      <c r="A288" s="86"/>
      <c r="B288" s="86"/>
    </row>
    <row r="289" spans="1:2" s="3" customFormat="1">
      <c r="A289" s="86"/>
      <c r="B289" s="86"/>
    </row>
    <row r="290" spans="1:2" s="3" customFormat="1">
      <c r="A290" s="86"/>
      <c r="B290" s="86"/>
    </row>
    <row r="291" spans="1:2" s="3" customFormat="1">
      <c r="A291" s="86"/>
      <c r="B291" s="86"/>
    </row>
    <row r="292" spans="1:2" s="3" customFormat="1">
      <c r="A292" s="86"/>
      <c r="B292" s="86"/>
    </row>
    <row r="293" spans="1:2" s="3" customFormat="1">
      <c r="A293" s="86"/>
      <c r="B293" s="86"/>
    </row>
    <row r="294" spans="1:2" s="3" customFormat="1">
      <c r="A294" s="86"/>
      <c r="B294" s="86"/>
    </row>
    <row r="295" spans="1:2" s="3" customFormat="1">
      <c r="A295" s="86"/>
      <c r="B295" s="86"/>
    </row>
    <row r="296" spans="1:2" s="3" customFormat="1">
      <c r="A296" s="86"/>
      <c r="B296" s="86"/>
    </row>
    <row r="297" spans="1:2" s="3" customFormat="1">
      <c r="A297" s="86"/>
      <c r="B297" s="86"/>
    </row>
    <row r="298" spans="1:2" s="3" customFormat="1">
      <c r="A298" s="86"/>
      <c r="B298" s="86"/>
    </row>
    <row r="299" spans="1:2" s="3" customFormat="1">
      <c r="A299" s="86"/>
      <c r="B299" s="86"/>
    </row>
    <row r="300" spans="1:2" s="3" customFormat="1">
      <c r="A300" s="86"/>
      <c r="B300" s="86"/>
    </row>
    <row r="301" spans="1:2" s="3" customFormat="1">
      <c r="A301" s="86"/>
      <c r="B301" s="86"/>
    </row>
    <row r="302" spans="1:2" s="3" customFormat="1">
      <c r="A302" s="86"/>
      <c r="B302" s="86"/>
    </row>
    <row r="303" spans="1:2" s="3" customFormat="1">
      <c r="A303" s="86"/>
      <c r="B303" s="86"/>
    </row>
    <row r="304" spans="1:2" s="3" customFormat="1">
      <c r="A304" s="86"/>
      <c r="B304" s="86"/>
    </row>
    <row r="305" spans="1:2" s="3" customFormat="1">
      <c r="A305" s="86"/>
      <c r="B305" s="86"/>
    </row>
    <row r="306" spans="1:2" s="3" customFormat="1">
      <c r="A306" s="86"/>
      <c r="B306" s="86"/>
    </row>
    <row r="307" spans="1:2" s="3" customFormat="1">
      <c r="A307" s="86"/>
      <c r="B307" s="86"/>
    </row>
    <row r="308" spans="1:2" s="3" customFormat="1">
      <c r="A308" s="86"/>
      <c r="B308" s="86"/>
    </row>
    <row r="309" spans="1:2" s="3" customFormat="1">
      <c r="A309" s="86"/>
      <c r="B309" s="86"/>
    </row>
    <row r="310" spans="1:2" s="3" customFormat="1">
      <c r="A310" s="86"/>
      <c r="B310" s="86"/>
    </row>
    <row r="311" spans="1:2" s="3" customFormat="1">
      <c r="A311" s="86"/>
      <c r="B311" s="86"/>
    </row>
    <row r="312" spans="1:2" s="3" customFormat="1">
      <c r="A312" s="86"/>
      <c r="B312" s="86"/>
    </row>
    <row r="313" spans="1:2" s="3" customFormat="1">
      <c r="A313" s="86"/>
      <c r="B313" s="86"/>
    </row>
    <row r="314" spans="1:2" s="3" customFormat="1">
      <c r="A314" s="86"/>
      <c r="B314" s="86"/>
    </row>
    <row r="315" spans="1:2" s="3" customFormat="1">
      <c r="A315" s="86"/>
      <c r="B315" s="86"/>
    </row>
    <row r="316" spans="1:2" s="3" customFormat="1">
      <c r="A316" s="86"/>
      <c r="B316" s="86"/>
    </row>
    <row r="317" spans="1:2" s="3" customFormat="1">
      <c r="A317" s="86"/>
      <c r="B317" s="86"/>
    </row>
    <row r="318" spans="1:2" s="3" customFormat="1">
      <c r="A318" s="86"/>
      <c r="B318" s="86"/>
    </row>
    <row r="319" spans="1:2" s="3" customFormat="1">
      <c r="A319" s="86"/>
      <c r="B319" s="86"/>
    </row>
    <row r="320" spans="1:2" s="3" customFormat="1">
      <c r="A320" s="86"/>
      <c r="B320" s="86"/>
    </row>
    <row r="321" spans="1:2" s="3" customFormat="1">
      <c r="A321" s="86"/>
      <c r="B321" s="86"/>
    </row>
    <row r="322" spans="1:2" s="3" customFormat="1">
      <c r="A322" s="86"/>
      <c r="B322" s="86"/>
    </row>
    <row r="323" spans="1:2" s="3" customFormat="1">
      <c r="A323" s="86"/>
      <c r="B323" s="86"/>
    </row>
    <row r="324" spans="1:2" s="3" customFormat="1">
      <c r="A324" s="86"/>
      <c r="B324" s="86"/>
    </row>
    <row r="325" spans="1:2" s="3" customFormat="1">
      <c r="A325" s="86"/>
      <c r="B325" s="86"/>
    </row>
    <row r="326" spans="1:2" s="3" customFormat="1">
      <c r="A326" s="86"/>
      <c r="B326" s="86"/>
    </row>
    <row r="327" spans="1:2" s="3" customFormat="1">
      <c r="A327" s="86"/>
      <c r="B327" s="86"/>
    </row>
    <row r="328" spans="1:2" s="3" customFormat="1">
      <c r="A328" s="86"/>
      <c r="B328" s="86"/>
    </row>
    <row r="329" spans="1:2" s="3" customFormat="1">
      <c r="A329" s="86"/>
      <c r="B329" s="86"/>
    </row>
    <row r="330" spans="1:2" s="3" customFormat="1">
      <c r="A330" s="86"/>
      <c r="B330" s="86"/>
    </row>
    <row r="331" spans="1:2" s="3" customFormat="1">
      <c r="A331" s="86"/>
      <c r="B331" s="86"/>
    </row>
    <row r="332" spans="1:2" s="3" customFormat="1">
      <c r="A332" s="86"/>
      <c r="B332" s="86"/>
    </row>
    <row r="333" spans="1:2" s="3" customFormat="1">
      <c r="A333" s="86"/>
      <c r="B333" s="86"/>
    </row>
    <row r="334" spans="1:2" s="3" customFormat="1">
      <c r="A334" s="86"/>
      <c r="B334" s="86"/>
    </row>
    <row r="335" spans="1:2" s="3" customFormat="1">
      <c r="A335" s="86"/>
      <c r="B335" s="86"/>
    </row>
  </sheetData>
  <hyperlinks>
    <hyperlink ref="AB8" r:id="rId1" display="http://variant52.ru/kalendar/proizvodstvennyj-kalendar.htm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27"/>
  <sheetViews>
    <sheetView showGridLines="0" zoomScale="91" zoomScaleNormal="91" zoomScaleSheetLayoutView="100" workbookViewId="0">
      <selection activeCell="O36" sqref="O36:S42"/>
    </sheetView>
  </sheetViews>
  <sheetFormatPr defaultRowHeight="11.25"/>
  <cols>
    <col min="1" max="1" width="3.140625" style="22" customWidth="1"/>
    <col min="2" max="2" width="13.42578125" style="22" customWidth="1"/>
    <col min="3" max="19" width="3.42578125" style="22" customWidth="1"/>
    <col min="20" max="20" width="3.28515625" style="22" customWidth="1"/>
    <col min="21" max="21" width="10.28515625" style="22" customWidth="1"/>
    <col min="22" max="24" width="4.85546875" style="22" customWidth="1"/>
    <col min="25" max="25" width="6.28515625" style="22" customWidth="1"/>
    <col min="26" max="41" width="3.28515625" style="22" customWidth="1"/>
    <col min="42" max="257" width="9.140625" style="22"/>
    <col min="258" max="258" width="3.140625" style="22" customWidth="1"/>
    <col min="259" max="259" width="13.42578125" style="22" customWidth="1"/>
    <col min="260" max="275" width="3.42578125" style="22" customWidth="1"/>
    <col min="276" max="276" width="3.28515625" style="22" customWidth="1"/>
    <col min="277" max="277" width="10.28515625" style="22" customWidth="1"/>
    <col min="278" max="280" width="4.85546875" style="22" customWidth="1"/>
    <col min="281" max="281" width="6.28515625" style="22" customWidth="1"/>
    <col min="282" max="297" width="3.28515625" style="22" customWidth="1"/>
    <col min="298" max="513" width="9.140625" style="22"/>
    <col min="514" max="514" width="3.140625" style="22" customWidth="1"/>
    <col min="515" max="515" width="13.42578125" style="22" customWidth="1"/>
    <col min="516" max="531" width="3.42578125" style="22" customWidth="1"/>
    <col min="532" max="532" width="3.28515625" style="22" customWidth="1"/>
    <col min="533" max="533" width="10.28515625" style="22" customWidth="1"/>
    <col min="534" max="536" width="4.85546875" style="22" customWidth="1"/>
    <col min="537" max="537" width="6.28515625" style="22" customWidth="1"/>
    <col min="538" max="553" width="3.28515625" style="22" customWidth="1"/>
    <col min="554" max="769" width="9.140625" style="22"/>
    <col min="770" max="770" width="3.140625" style="22" customWidth="1"/>
    <col min="771" max="771" width="13.42578125" style="22" customWidth="1"/>
    <col min="772" max="787" width="3.42578125" style="22" customWidth="1"/>
    <col min="788" max="788" width="3.28515625" style="22" customWidth="1"/>
    <col min="789" max="789" width="10.28515625" style="22" customWidth="1"/>
    <col min="790" max="792" width="4.85546875" style="22" customWidth="1"/>
    <col min="793" max="793" width="6.28515625" style="22" customWidth="1"/>
    <col min="794" max="809" width="3.28515625" style="22" customWidth="1"/>
    <col min="810" max="1025" width="9.140625" style="22"/>
    <col min="1026" max="1026" width="3.140625" style="22" customWidth="1"/>
    <col min="1027" max="1027" width="13.42578125" style="22" customWidth="1"/>
    <col min="1028" max="1043" width="3.42578125" style="22" customWidth="1"/>
    <col min="1044" max="1044" width="3.28515625" style="22" customWidth="1"/>
    <col min="1045" max="1045" width="10.28515625" style="22" customWidth="1"/>
    <col min="1046" max="1048" width="4.85546875" style="22" customWidth="1"/>
    <col min="1049" max="1049" width="6.28515625" style="22" customWidth="1"/>
    <col min="1050" max="1065" width="3.28515625" style="22" customWidth="1"/>
    <col min="1066" max="1281" width="9.140625" style="22"/>
    <col min="1282" max="1282" width="3.140625" style="22" customWidth="1"/>
    <col min="1283" max="1283" width="13.42578125" style="22" customWidth="1"/>
    <col min="1284" max="1299" width="3.42578125" style="22" customWidth="1"/>
    <col min="1300" max="1300" width="3.28515625" style="22" customWidth="1"/>
    <col min="1301" max="1301" width="10.28515625" style="22" customWidth="1"/>
    <col min="1302" max="1304" width="4.85546875" style="22" customWidth="1"/>
    <col min="1305" max="1305" width="6.28515625" style="22" customWidth="1"/>
    <col min="1306" max="1321" width="3.28515625" style="22" customWidth="1"/>
    <col min="1322" max="1537" width="9.140625" style="22"/>
    <col min="1538" max="1538" width="3.140625" style="22" customWidth="1"/>
    <col min="1539" max="1539" width="13.42578125" style="22" customWidth="1"/>
    <col min="1540" max="1555" width="3.42578125" style="22" customWidth="1"/>
    <col min="1556" max="1556" width="3.28515625" style="22" customWidth="1"/>
    <col min="1557" max="1557" width="10.28515625" style="22" customWidth="1"/>
    <col min="1558" max="1560" width="4.85546875" style="22" customWidth="1"/>
    <col min="1561" max="1561" width="6.28515625" style="22" customWidth="1"/>
    <col min="1562" max="1577" width="3.28515625" style="22" customWidth="1"/>
    <col min="1578" max="1793" width="9.140625" style="22"/>
    <col min="1794" max="1794" width="3.140625" style="22" customWidth="1"/>
    <col min="1795" max="1795" width="13.42578125" style="22" customWidth="1"/>
    <col min="1796" max="1811" width="3.42578125" style="22" customWidth="1"/>
    <col min="1812" max="1812" width="3.28515625" style="22" customWidth="1"/>
    <col min="1813" max="1813" width="10.28515625" style="22" customWidth="1"/>
    <col min="1814" max="1816" width="4.85546875" style="22" customWidth="1"/>
    <col min="1817" max="1817" width="6.28515625" style="22" customWidth="1"/>
    <col min="1818" max="1833" width="3.28515625" style="22" customWidth="1"/>
    <col min="1834" max="2049" width="9.140625" style="22"/>
    <col min="2050" max="2050" width="3.140625" style="22" customWidth="1"/>
    <col min="2051" max="2051" width="13.42578125" style="22" customWidth="1"/>
    <col min="2052" max="2067" width="3.42578125" style="22" customWidth="1"/>
    <col min="2068" max="2068" width="3.28515625" style="22" customWidth="1"/>
    <col min="2069" max="2069" width="10.28515625" style="22" customWidth="1"/>
    <col min="2070" max="2072" width="4.85546875" style="22" customWidth="1"/>
    <col min="2073" max="2073" width="6.28515625" style="22" customWidth="1"/>
    <col min="2074" max="2089" width="3.28515625" style="22" customWidth="1"/>
    <col min="2090" max="2305" width="9.140625" style="22"/>
    <col min="2306" max="2306" width="3.140625" style="22" customWidth="1"/>
    <col min="2307" max="2307" width="13.42578125" style="22" customWidth="1"/>
    <col min="2308" max="2323" width="3.42578125" style="22" customWidth="1"/>
    <col min="2324" max="2324" width="3.28515625" style="22" customWidth="1"/>
    <col min="2325" max="2325" width="10.28515625" style="22" customWidth="1"/>
    <col min="2326" max="2328" width="4.85546875" style="22" customWidth="1"/>
    <col min="2329" max="2329" width="6.28515625" style="22" customWidth="1"/>
    <col min="2330" max="2345" width="3.28515625" style="22" customWidth="1"/>
    <col min="2346" max="2561" width="9.140625" style="22"/>
    <col min="2562" max="2562" width="3.140625" style="22" customWidth="1"/>
    <col min="2563" max="2563" width="13.42578125" style="22" customWidth="1"/>
    <col min="2564" max="2579" width="3.42578125" style="22" customWidth="1"/>
    <col min="2580" max="2580" width="3.28515625" style="22" customWidth="1"/>
    <col min="2581" max="2581" width="10.28515625" style="22" customWidth="1"/>
    <col min="2582" max="2584" width="4.85546875" style="22" customWidth="1"/>
    <col min="2585" max="2585" width="6.28515625" style="22" customWidth="1"/>
    <col min="2586" max="2601" width="3.28515625" style="22" customWidth="1"/>
    <col min="2602" max="2817" width="9.140625" style="22"/>
    <col min="2818" max="2818" width="3.140625" style="22" customWidth="1"/>
    <col min="2819" max="2819" width="13.42578125" style="22" customWidth="1"/>
    <col min="2820" max="2835" width="3.42578125" style="22" customWidth="1"/>
    <col min="2836" max="2836" width="3.28515625" style="22" customWidth="1"/>
    <col min="2837" max="2837" width="10.28515625" style="22" customWidth="1"/>
    <col min="2838" max="2840" width="4.85546875" style="22" customWidth="1"/>
    <col min="2841" max="2841" width="6.28515625" style="22" customWidth="1"/>
    <col min="2842" max="2857" width="3.28515625" style="22" customWidth="1"/>
    <col min="2858" max="3073" width="9.140625" style="22"/>
    <col min="3074" max="3074" width="3.140625" style="22" customWidth="1"/>
    <col min="3075" max="3075" width="13.42578125" style="22" customWidth="1"/>
    <col min="3076" max="3091" width="3.42578125" style="22" customWidth="1"/>
    <col min="3092" max="3092" width="3.28515625" style="22" customWidth="1"/>
    <col min="3093" max="3093" width="10.28515625" style="22" customWidth="1"/>
    <col min="3094" max="3096" width="4.85546875" style="22" customWidth="1"/>
    <col min="3097" max="3097" width="6.28515625" style="22" customWidth="1"/>
    <col min="3098" max="3113" width="3.28515625" style="22" customWidth="1"/>
    <col min="3114" max="3329" width="9.140625" style="22"/>
    <col min="3330" max="3330" width="3.140625" style="22" customWidth="1"/>
    <col min="3331" max="3331" width="13.42578125" style="22" customWidth="1"/>
    <col min="3332" max="3347" width="3.42578125" style="22" customWidth="1"/>
    <col min="3348" max="3348" width="3.28515625" style="22" customWidth="1"/>
    <col min="3349" max="3349" width="10.28515625" style="22" customWidth="1"/>
    <col min="3350" max="3352" width="4.85546875" style="22" customWidth="1"/>
    <col min="3353" max="3353" width="6.28515625" style="22" customWidth="1"/>
    <col min="3354" max="3369" width="3.28515625" style="22" customWidth="1"/>
    <col min="3370" max="3585" width="9.140625" style="22"/>
    <col min="3586" max="3586" width="3.140625" style="22" customWidth="1"/>
    <col min="3587" max="3587" width="13.42578125" style="22" customWidth="1"/>
    <col min="3588" max="3603" width="3.42578125" style="22" customWidth="1"/>
    <col min="3604" max="3604" width="3.28515625" style="22" customWidth="1"/>
    <col min="3605" max="3605" width="10.28515625" style="22" customWidth="1"/>
    <col min="3606" max="3608" width="4.85546875" style="22" customWidth="1"/>
    <col min="3609" max="3609" width="6.28515625" style="22" customWidth="1"/>
    <col min="3610" max="3625" width="3.28515625" style="22" customWidth="1"/>
    <col min="3626" max="3841" width="9.140625" style="22"/>
    <col min="3842" max="3842" width="3.140625" style="22" customWidth="1"/>
    <col min="3843" max="3843" width="13.42578125" style="22" customWidth="1"/>
    <col min="3844" max="3859" width="3.42578125" style="22" customWidth="1"/>
    <col min="3860" max="3860" width="3.28515625" style="22" customWidth="1"/>
    <col min="3861" max="3861" width="10.28515625" style="22" customWidth="1"/>
    <col min="3862" max="3864" width="4.85546875" style="22" customWidth="1"/>
    <col min="3865" max="3865" width="6.28515625" style="22" customWidth="1"/>
    <col min="3866" max="3881" width="3.28515625" style="22" customWidth="1"/>
    <col min="3882" max="4097" width="9.140625" style="22"/>
    <col min="4098" max="4098" width="3.140625" style="22" customWidth="1"/>
    <col min="4099" max="4099" width="13.42578125" style="22" customWidth="1"/>
    <col min="4100" max="4115" width="3.42578125" style="22" customWidth="1"/>
    <col min="4116" max="4116" width="3.28515625" style="22" customWidth="1"/>
    <col min="4117" max="4117" width="10.28515625" style="22" customWidth="1"/>
    <col min="4118" max="4120" width="4.85546875" style="22" customWidth="1"/>
    <col min="4121" max="4121" width="6.28515625" style="22" customWidth="1"/>
    <col min="4122" max="4137" width="3.28515625" style="22" customWidth="1"/>
    <col min="4138" max="4353" width="9.140625" style="22"/>
    <col min="4354" max="4354" width="3.140625" style="22" customWidth="1"/>
    <col min="4355" max="4355" width="13.42578125" style="22" customWidth="1"/>
    <col min="4356" max="4371" width="3.42578125" style="22" customWidth="1"/>
    <col min="4372" max="4372" width="3.28515625" style="22" customWidth="1"/>
    <col min="4373" max="4373" width="10.28515625" style="22" customWidth="1"/>
    <col min="4374" max="4376" width="4.85546875" style="22" customWidth="1"/>
    <col min="4377" max="4377" width="6.28515625" style="22" customWidth="1"/>
    <col min="4378" max="4393" width="3.28515625" style="22" customWidth="1"/>
    <col min="4394" max="4609" width="9.140625" style="22"/>
    <col min="4610" max="4610" width="3.140625" style="22" customWidth="1"/>
    <col min="4611" max="4611" width="13.42578125" style="22" customWidth="1"/>
    <col min="4612" max="4627" width="3.42578125" style="22" customWidth="1"/>
    <col min="4628" max="4628" width="3.28515625" style="22" customWidth="1"/>
    <col min="4629" max="4629" width="10.28515625" style="22" customWidth="1"/>
    <col min="4630" max="4632" width="4.85546875" style="22" customWidth="1"/>
    <col min="4633" max="4633" width="6.28515625" style="22" customWidth="1"/>
    <col min="4634" max="4649" width="3.28515625" style="22" customWidth="1"/>
    <col min="4650" max="4865" width="9.140625" style="22"/>
    <col min="4866" max="4866" width="3.140625" style="22" customWidth="1"/>
    <col min="4867" max="4867" width="13.42578125" style="22" customWidth="1"/>
    <col min="4868" max="4883" width="3.42578125" style="22" customWidth="1"/>
    <col min="4884" max="4884" width="3.28515625" style="22" customWidth="1"/>
    <col min="4885" max="4885" width="10.28515625" style="22" customWidth="1"/>
    <col min="4886" max="4888" width="4.85546875" style="22" customWidth="1"/>
    <col min="4889" max="4889" width="6.28515625" style="22" customWidth="1"/>
    <col min="4890" max="4905" width="3.28515625" style="22" customWidth="1"/>
    <col min="4906" max="5121" width="9.140625" style="22"/>
    <col min="5122" max="5122" width="3.140625" style="22" customWidth="1"/>
    <col min="5123" max="5123" width="13.42578125" style="22" customWidth="1"/>
    <col min="5124" max="5139" width="3.42578125" style="22" customWidth="1"/>
    <col min="5140" max="5140" width="3.28515625" style="22" customWidth="1"/>
    <col min="5141" max="5141" width="10.28515625" style="22" customWidth="1"/>
    <col min="5142" max="5144" width="4.85546875" style="22" customWidth="1"/>
    <col min="5145" max="5145" width="6.28515625" style="22" customWidth="1"/>
    <col min="5146" max="5161" width="3.28515625" style="22" customWidth="1"/>
    <col min="5162" max="5377" width="9.140625" style="22"/>
    <col min="5378" max="5378" width="3.140625" style="22" customWidth="1"/>
    <col min="5379" max="5379" width="13.42578125" style="22" customWidth="1"/>
    <col min="5380" max="5395" width="3.42578125" style="22" customWidth="1"/>
    <col min="5396" max="5396" width="3.28515625" style="22" customWidth="1"/>
    <col min="5397" max="5397" width="10.28515625" style="22" customWidth="1"/>
    <col min="5398" max="5400" width="4.85546875" style="22" customWidth="1"/>
    <col min="5401" max="5401" width="6.28515625" style="22" customWidth="1"/>
    <col min="5402" max="5417" width="3.28515625" style="22" customWidth="1"/>
    <col min="5418" max="5633" width="9.140625" style="22"/>
    <col min="5634" max="5634" width="3.140625" style="22" customWidth="1"/>
    <col min="5635" max="5635" width="13.42578125" style="22" customWidth="1"/>
    <col min="5636" max="5651" width="3.42578125" style="22" customWidth="1"/>
    <col min="5652" max="5652" width="3.28515625" style="22" customWidth="1"/>
    <col min="5653" max="5653" width="10.28515625" style="22" customWidth="1"/>
    <col min="5654" max="5656" width="4.85546875" style="22" customWidth="1"/>
    <col min="5657" max="5657" width="6.28515625" style="22" customWidth="1"/>
    <col min="5658" max="5673" width="3.28515625" style="22" customWidth="1"/>
    <col min="5674" max="5889" width="9.140625" style="22"/>
    <col min="5890" max="5890" width="3.140625" style="22" customWidth="1"/>
    <col min="5891" max="5891" width="13.42578125" style="22" customWidth="1"/>
    <col min="5892" max="5907" width="3.42578125" style="22" customWidth="1"/>
    <col min="5908" max="5908" width="3.28515625" style="22" customWidth="1"/>
    <col min="5909" max="5909" width="10.28515625" style="22" customWidth="1"/>
    <col min="5910" max="5912" width="4.85546875" style="22" customWidth="1"/>
    <col min="5913" max="5913" width="6.28515625" style="22" customWidth="1"/>
    <col min="5914" max="5929" width="3.28515625" style="22" customWidth="1"/>
    <col min="5930" max="6145" width="9.140625" style="22"/>
    <col min="6146" max="6146" width="3.140625" style="22" customWidth="1"/>
    <col min="6147" max="6147" width="13.42578125" style="22" customWidth="1"/>
    <col min="6148" max="6163" width="3.42578125" style="22" customWidth="1"/>
    <col min="6164" max="6164" width="3.28515625" style="22" customWidth="1"/>
    <col min="6165" max="6165" width="10.28515625" style="22" customWidth="1"/>
    <col min="6166" max="6168" width="4.85546875" style="22" customWidth="1"/>
    <col min="6169" max="6169" width="6.28515625" style="22" customWidth="1"/>
    <col min="6170" max="6185" width="3.28515625" style="22" customWidth="1"/>
    <col min="6186" max="6401" width="9.140625" style="22"/>
    <col min="6402" max="6402" width="3.140625" style="22" customWidth="1"/>
    <col min="6403" max="6403" width="13.42578125" style="22" customWidth="1"/>
    <col min="6404" max="6419" width="3.42578125" style="22" customWidth="1"/>
    <col min="6420" max="6420" width="3.28515625" style="22" customWidth="1"/>
    <col min="6421" max="6421" width="10.28515625" style="22" customWidth="1"/>
    <col min="6422" max="6424" width="4.85546875" style="22" customWidth="1"/>
    <col min="6425" max="6425" width="6.28515625" style="22" customWidth="1"/>
    <col min="6426" max="6441" width="3.28515625" style="22" customWidth="1"/>
    <col min="6442" max="6657" width="9.140625" style="22"/>
    <col min="6658" max="6658" width="3.140625" style="22" customWidth="1"/>
    <col min="6659" max="6659" width="13.42578125" style="22" customWidth="1"/>
    <col min="6660" max="6675" width="3.42578125" style="22" customWidth="1"/>
    <col min="6676" max="6676" width="3.28515625" style="22" customWidth="1"/>
    <col min="6677" max="6677" width="10.28515625" style="22" customWidth="1"/>
    <col min="6678" max="6680" width="4.85546875" style="22" customWidth="1"/>
    <col min="6681" max="6681" width="6.28515625" style="22" customWidth="1"/>
    <col min="6682" max="6697" width="3.28515625" style="22" customWidth="1"/>
    <col min="6698" max="6913" width="9.140625" style="22"/>
    <col min="6914" max="6914" width="3.140625" style="22" customWidth="1"/>
    <col min="6915" max="6915" width="13.42578125" style="22" customWidth="1"/>
    <col min="6916" max="6931" width="3.42578125" style="22" customWidth="1"/>
    <col min="6932" max="6932" width="3.28515625" style="22" customWidth="1"/>
    <col min="6933" max="6933" width="10.28515625" style="22" customWidth="1"/>
    <col min="6934" max="6936" width="4.85546875" style="22" customWidth="1"/>
    <col min="6937" max="6937" width="6.28515625" style="22" customWidth="1"/>
    <col min="6938" max="6953" width="3.28515625" style="22" customWidth="1"/>
    <col min="6954" max="7169" width="9.140625" style="22"/>
    <col min="7170" max="7170" width="3.140625" style="22" customWidth="1"/>
    <col min="7171" max="7171" width="13.42578125" style="22" customWidth="1"/>
    <col min="7172" max="7187" width="3.42578125" style="22" customWidth="1"/>
    <col min="7188" max="7188" width="3.28515625" style="22" customWidth="1"/>
    <col min="7189" max="7189" width="10.28515625" style="22" customWidth="1"/>
    <col min="7190" max="7192" width="4.85546875" style="22" customWidth="1"/>
    <col min="7193" max="7193" width="6.28515625" style="22" customWidth="1"/>
    <col min="7194" max="7209" width="3.28515625" style="22" customWidth="1"/>
    <col min="7210" max="7425" width="9.140625" style="22"/>
    <col min="7426" max="7426" width="3.140625" style="22" customWidth="1"/>
    <col min="7427" max="7427" width="13.42578125" style="22" customWidth="1"/>
    <col min="7428" max="7443" width="3.42578125" style="22" customWidth="1"/>
    <col min="7444" max="7444" width="3.28515625" style="22" customWidth="1"/>
    <col min="7445" max="7445" width="10.28515625" style="22" customWidth="1"/>
    <col min="7446" max="7448" width="4.85546875" style="22" customWidth="1"/>
    <col min="7449" max="7449" width="6.28515625" style="22" customWidth="1"/>
    <col min="7450" max="7465" width="3.28515625" style="22" customWidth="1"/>
    <col min="7466" max="7681" width="9.140625" style="22"/>
    <col min="7682" max="7682" width="3.140625" style="22" customWidth="1"/>
    <col min="7683" max="7683" width="13.42578125" style="22" customWidth="1"/>
    <col min="7684" max="7699" width="3.42578125" style="22" customWidth="1"/>
    <col min="7700" max="7700" width="3.28515625" style="22" customWidth="1"/>
    <col min="7701" max="7701" width="10.28515625" style="22" customWidth="1"/>
    <col min="7702" max="7704" width="4.85546875" style="22" customWidth="1"/>
    <col min="7705" max="7705" width="6.28515625" style="22" customWidth="1"/>
    <col min="7706" max="7721" width="3.28515625" style="22" customWidth="1"/>
    <col min="7722" max="7937" width="9.140625" style="22"/>
    <col min="7938" max="7938" width="3.140625" style="22" customWidth="1"/>
    <col min="7939" max="7939" width="13.42578125" style="22" customWidth="1"/>
    <col min="7940" max="7955" width="3.42578125" style="22" customWidth="1"/>
    <col min="7956" max="7956" width="3.28515625" style="22" customWidth="1"/>
    <col min="7957" max="7957" width="10.28515625" style="22" customWidth="1"/>
    <col min="7958" max="7960" width="4.85546875" style="22" customWidth="1"/>
    <col min="7961" max="7961" width="6.28515625" style="22" customWidth="1"/>
    <col min="7962" max="7977" width="3.28515625" style="22" customWidth="1"/>
    <col min="7978" max="8193" width="9.140625" style="22"/>
    <col min="8194" max="8194" width="3.140625" style="22" customWidth="1"/>
    <col min="8195" max="8195" width="13.42578125" style="22" customWidth="1"/>
    <col min="8196" max="8211" width="3.42578125" style="22" customWidth="1"/>
    <col min="8212" max="8212" width="3.28515625" style="22" customWidth="1"/>
    <col min="8213" max="8213" width="10.28515625" style="22" customWidth="1"/>
    <col min="8214" max="8216" width="4.85546875" style="22" customWidth="1"/>
    <col min="8217" max="8217" width="6.28515625" style="22" customWidth="1"/>
    <col min="8218" max="8233" width="3.28515625" style="22" customWidth="1"/>
    <col min="8234" max="8449" width="9.140625" style="22"/>
    <col min="8450" max="8450" width="3.140625" style="22" customWidth="1"/>
    <col min="8451" max="8451" width="13.42578125" style="22" customWidth="1"/>
    <col min="8452" max="8467" width="3.42578125" style="22" customWidth="1"/>
    <col min="8468" max="8468" width="3.28515625" style="22" customWidth="1"/>
    <col min="8469" max="8469" width="10.28515625" style="22" customWidth="1"/>
    <col min="8470" max="8472" width="4.85546875" style="22" customWidth="1"/>
    <col min="8473" max="8473" width="6.28515625" style="22" customWidth="1"/>
    <col min="8474" max="8489" width="3.28515625" style="22" customWidth="1"/>
    <col min="8490" max="8705" width="9.140625" style="22"/>
    <col min="8706" max="8706" width="3.140625" style="22" customWidth="1"/>
    <col min="8707" max="8707" width="13.42578125" style="22" customWidth="1"/>
    <col min="8708" max="8723" width="3.42578125" style="22" customWidth="1"/>
    <col min="8724" max="8724" width="3.28515625" style="22" customWidth="1"/>
    <col min="8725" max="8725" width="10.28515625" style="22" customWidth="1"/>
    <col min="8726" max="8728" width="4.85546875" style="22" customWidth="1"/>
    <col min="8729" max="8729" width="6.28515625" style="22" customWidth="1"/>
    <col min="8730" max="8745" width="3.28515625" style="22" customWidth="1"/>
    <col min="8746" max="8961" width="9.140625" style="22"/>
    <col min="8962" max="8962" width="3.140625" style="22" customWidth="1"/>
    <col min="8963" max="8963" width="13.42578125" style="22" customWidth="1"/>
    <col min="8964" max="8979" width="3.42578125" style="22" customWidth="1"/>
    <col min="8980" max="8980" width="3.28515625" style="22" customWidth="1"/>
    <col min="8981" max="8981" width="10.28515625" style="22" customWidth="1"/>
    <col min="8982" max="8984" width="4.85546875" style="22" customWidth="1"/>
    <col min="8985" max="8985" width="6.28515625" style="22" customWidth="1"/>
    <col min="8986" max="9001" width="3.28515625" style="22" customWidth="1"/>
    <col min="9002" max="9217" width="9.140625" style="22"/>
    <col min="9218" max="9218" width="3.140625" style="22" customWidth="1"/>
    <col min="9219" max="9219" width="13.42578125" style="22" customWidth="1"/>
    <col min="9220" max="9235" width="3.42578125" style="22" customWidth="1"/>
    <col min="9236" max="9236" width="3.28515625" style="22" customWidth="1"/>
    <col min="9237" max="9237" width="10.28515625" style="22" customWidth="1"/>
    <col min="9238" max="9240" width="4.85546875" style="22" customWidth="1"/>
    <col min="9241" max="9241" width="6.28515625" style="22" customWidth="1"/>
    <col min="9242" max="9257" width="3.28515625" style="22" customWidth="1"/>
    <col min="9258" max="9473" width="9.140625" style="22"/>
    <col min="9474" max="9474" width="3.140625" style="22" customWidth="1"/>
    <col min="9475" max="9475" width="13.42578125" style="22" customWidth="1"/>
    <col min="9476" max="9491" width="3.42578125" style="22" customWidth="1"/>
    <col min="9492" max="9492" width="3.28515625" style="22" customWidth="1"/>
    <col min="9493" max="9493" width="10.28515625" style="22" customWidth="1"/>
    <col min="9494" max="9496" width="4.85546875" style="22" customWidth="1"/>
    <col min="9497" max="9497" width="6.28515625" style="22" customWidth="1"/>
    <col min="9498" max="9513" width="3.28515625" style="22" customWidth="1"/>
    <col min="9514" max="9729" width="9.140625" style="22"/>
    <col min="9730" max="9730" width="3.140625" style="22" customWidth="1"/>
    <col min="9731" max="9731" width="13.42578125" style="22" customWidth="1"/>
    <col min="9732" max="9747" width="3.42578125" style="22" customWidth="1"/>
    <col min="9748" max="9748" width="3.28515625" style="22" customWidth="1"/>
    <col min="9749" max="9749" width="10.28515625" style="22" customWidth="1"/>
    <col min="9750" max="9752" width="4.85546875" style="22" customWidth="1"/>
    <col min="9753" max="9753" width="6.28515625" style="22" customWidth="1"/>
    <col min="9754" max="9769" width="3.28515625" style="22" customWidth="1"/>
    <col min="9770" max="9985" width="9.140625" style="22"/>
    <col min="9986" max="9986" width="3.140625" style="22" customWidth="1"/>
    <col min="9987" max="9987" width="13.42578125" style="22" customWidth="1"/>
    <col min="9988" max="10003" width="3.42578125" style="22" customWidth="1"/>
    <col min="10004" max="10004" width="3.28515625" style="22" customWidth="1"/>
    <col min="10005" max="10005" width="10.28515625" style="22" customWidth="1"/>
    <col min="10006" max="10008" width="4.85546875" style="22" customWidth="1"/>
    <col min="10009" max="10009" width="6.28515625" style="22" customWidth="1"/>
    <col min="10010" max="10025" width="3.28515625" style="22" customWidth="1"/>
    <col min="10026" max="10241" width="9.140625" style="22"/>
    <col min="10242" max="10242" width="3.140625" style="22" customWidth="1"/>
    <col min="10243" max="10243" width="13.42578125" style="22" customWidth="1"/>
    <col min="10244" max="10259" width="3.42578125" style="22" customWidth="1"/>
    <col min="10260" max="10260" width="3.28515625" style="22" customWidth="1"/>
    <col min="10261" max="10261" width="10.28515625" style="22" customWidth="1"/>
    <col min="10262" max="10264" width="4.85546875" style="22" customWidth="1"/>
    <col min="10265" max="10265" width="6.28515625" style="22" customWidth="1"/>
    <col min="10266" max="10281" width="3.28515625" style="22" customWidth="1"/>
    <col min="10282" max="10497" width="9.140625" style="22"/>
    <col min="10498" max="10498" width="3.140625" style="22" customWidth="1"/>
    <col min="10499" max="10499" width="13.42578125" style="22" customWidth="1"/>
    <col min="10500" max="10515" width="3.42578125" style="22" customWidth="1"/>
    <col min="10516" max="10516" width="3.28515625" style="22" customWidth="1"/>
    <col min="10517" max="10517" width="10.28515625" style="22" customWidth="1"/>
    <col min="10518" max="10520" width="4.85546875" style="22" customWidth="1"/>
    <col min="10521" max="10521" width="6.28515625" style="22" customWidth="1"/>
    <col min="10522" max="10537" width="3.28515625" style="22" customWidth="1"/>
    <col min="10538" max="10753" width="9.140625" style="22"/>
    <col min="10754" max="10754" width="3.140625" style="22" customWidth="1"/>
    <col min="10755" max="10755" width="13.42578125" style="22" customWidth="1"/>
    <col min="10756" max="10771" width="3.42578125" style="22" customWidth="1"/>
    <col min="10772" max="10772" width="3.28515625" style="22" customWidth="1"/>
    <col min="10773" max="10773" width="10.28515625" style="22" customWidth="1"/>
    <col min="10774" max="10776" width="4.85546875" style="22" customWidth="1"/>
    <col min="10777" max="10777" width="6.28515625" style="22" customWidth="1"/>
    <col min="10778" max="10793" width="3.28515625" style="22" customWidth="1"/>
    <col min="10794" max="11009" width="9.140625" style="22"/>
    <col min="11010" max="11010" width="3.140625" style="22" customWidth="1"/>
    <col min="11011" max="11011" width="13.42578125" style="22" customWidth="1"/>
    <col min="11012" max="11027" width="3.42578125" style="22" customWidth="1"/>
    <col min="11028" max="11028" width="3.28515625" style="22" customWidth="1"/>
    <col min="11029" max="11029" width="10.28515625" style="22" customWidth="1"/>
    <col min="11030" max="11032" width="4.85546875" style="22" customWidth="1"/>
    <col min="11033" max="11033" width="6.28515625" style="22" customWidth="1"/>
    <col min="11034" max="11049" width="3.28515625" style="22" customWidth="1"/>
    <col min="11050" max="11265" width="9.140625" style="22"/>
    <col min="11266" max="11266" width="3.140625" style="22" customWidth="1"/>
    <col min="11267" max="11267" width="13.42578125" style="22" customWidth="1"/>
    <col min="11268" max="11283" width="3.42578125" style="22" customWidth="1"/>
    <col min="11284" max="11284" width="3.28515625" style="22" customWidth="1"/>
    <col min="11285" max="11285" width="10.28515625" style="22" customWidth="1"/>
    <col min="11286" max="11288" width="4.85546875" style="22" customWidth="1"/>
    <col min="11289" max="11289" width="6.28515625" style="22" customWidth="1"/>
    <col min="11290" max="11305" width="3.28515625" style="22" customWidth="1"/>
    <col min="11306" max="11521" width="9.140625" style="22"/>
    <col min="11522" max="11522" width="3.140625" style="22" customWidth="1"/>
    <col min="11523" max="11523" width="13.42578125" style="22" customWidth="1"/>
    <col min="11524" max="11539" width="3.42578125" style="22" customWidth="1"/>
    <col min="11540" max="11540" width="3.28515625" style="22" customWidth="1"/>
    <col min="11541" max="11541" width="10.28515625" style="22" customWidth="1"/>
    <col min="11542" max="11544" width="4.85546875" style="22" customWidth="1"/>
    <col min="11545" max="11545" width="6.28515625" style="22" customWidth="1"/>
    <col min="11546" max="11561" width="3.28515625" style="22" customWidth="1"/>
    <col min="11562" max="11777" width="9.140625" style="22"/>
    <col min="11778" max="11778" width="3.140625" style="22" customWidth="1"/>
    <col min="11779" max="11779" width="13.42578125" style="22" customWidth="1"/>
    <col min="11780" max="11795" width="3.42578125" style="22" customWidth="1"/>
    <col min="11796" max="11796" width="3.28515625" style="22" customWidth="1"/>
    <col min="11797" max="11797" width="10.28515625" style="22" customWidth="1"/>
    <col min="11798" max="11800" width="4.85546875" style="22" customWidth="1"/>
    <col min="11801" max="11801" width="6.28515625" style="22" customWidth="1"/>
    <col min="11802" max="11817" width="3.28515625" style="22" customWidth="1"/>
    <col min="11818" max="12033" width="9.140625" style="22"/>
    <col min="12034" max="12034" width="3.140625" style="22" customWidth="1"/>
    <col min="12035" max="12035" width="13.42578125" style="22" customWidth="1"/>
    <col min="12036" max="12051" width="3.42578125" style="22" customWidth="1"/>
    <col min="12052" max="12052" width="3.28515625" style="22" customWidth="1"/>
    <col min="12053" max="12053" width="10.28515625" style="22" customWidth="1"/>
    <col min="12054" max="12056" width="4.85546875" style="22" customWidth="1"/>
    <col min="12057" max="12057" width="6.28515625" style="22" customWidth="1"/>
    <col min="12058" max="12073" width="3.28515625" style="22" customWidth="1"/>
    <col min="12074" max="12289" width="9.140625" style="22"/>
    <col min="12290" max="12290" width="3.140625" style="22" customWidth="1"/>
    <col min="12291" max="12291" width="13.42578125" style="22" customWidth="1"/>
    <col min="12292" max="12307" width="3.42578125" style="22" customWidth="1"/>
    <col min="12308" max="12308" width="3.28515625" style="22" customWidth="1"/>
    <col min="12309" max="12309" width="10.28515625" style="22" customWidth="1"/>
    <col min="12310" max="12312" width="4.85546875" style="22" customWidth="1"/>
    <col min="12313" max="12313" width="6.28515625" style="22" customWidth="1"/>
    <col min="12314" max="12329" width="3.28515625" style="22" customWidth="1"/>
    <col min="12330" max="12545" width="9.140625" style="22"/>
    <col min="12546" max="12546" width="3.140625" style="22" customWidth="1"/>
    <col min="12547" max="12547" width="13.42578125" style="22" customWidth="1"/>
    <col min="12548" max="12563" width="3.42578125" style="22" customWidth="1"/>
    <col min="12564" max="12564" width="3.28515625" style="22" customWidth="1"/>
    <col min="12565" max="12565" width="10.28515625" style="22" customWidth="1"/>
    <col min="12566" max="12568" width="4.85546875" style="22" customWidth="1"/>
    <col min="12569" max="12569" width="6.28515625" style="22" customWidth="1"/>
    <col min="12570" max="12585" width="3.28515625" style="22" customWidth="1"/>
    <col min="12586" max="12801" width="9.140625" style="22"/>
    <col min="12802" max="12802" width="3.140625" style="22" customWidth="1"/>
    <col min="12803" max="12803" width="13.42578125" style="22" customWidth="1"/>
    <col min="12804" max="12819" width="3.42578125" style="22" customWidth="1"/>
    <col min="12820" max="12820" width="3.28515625" style="22" customWidth="1"/>
    <col min="12821" max="12821" width="10.28515625" style="22" customWidth="1"/>
    <col min="12822" max="12824" width="4.85546875" style="22" customWidth="1"/>
    <col min="12825" max="12825" width="6.28515625" style="22" customWidth="1"/>
    <col min="12826" max="12841" width="3.28515625" style="22" customWidth="1"/>
    <col min="12842" max="13057" width="9.140625" style="22"/>
    <col min="13058" max="13058" width="3.140625" style="22" customWidth="1"/>
    <col min="13059" max="13059" width="13.42578125" style="22" customWidth="1"/>
    <col min="13060" max="13075" width="3.42578125" style="22" customWidth="1"/>
    <col min="13076" max="13076" width="3.28515625" style="22" customWidth="1"/>
    <col min="13077" max="13077" width="10.28515625" style="22" customWidth="1"/>
    <col min="13078" max="13080" width="4.85546875" style="22" customWidth="1"/>
    <col min="13081" max="13081" width="6.28515625" style="22" customWidth="1"/>
    <col min="13082" max="13097" width="3.28515625" style="22" customWidth="1"/>
    <col min="13098" max="13313" width="9.140625" style="22"/>
    <col min="13314" max="13314" width="3.140625" style="22" customWidth="1"/>
    <col min="13315" max="13315" width="13.42578125" style="22" customWidth="1"/>
    <col min="13316" max="13331" width="3.42578125" style="22" customWidth="1"/>
    <col min="13332" max="13332" width="3.28515625" style="22" customWidth="1"/>
    <col min="13333" max="13333" width="10.28515625" style="22" customWidth="1"/>
    <col min="13334" max="13336" width="4.85546875" style="22" customWidth="1"/>
    <col min="13337" max="13337" width="6.28515625" style="22" customWidth="1"/>
    <col min="13338" max="13353" width="3.28515625" style="22" customWidth="1"/>
    <col min="13354" max="13569" width="9.140625" style="22"/>
    <col min="13570" max="13570" width="3.140625" style="22" customWidth="1"/>
    <col min="13571" max="13571" width="13.42578125" style="22" customWidth="1"/>
    <col min="13572" max="13587" width="3.42578125" style="22" customWidth="1"/>
    <col min="13588" max="13588" width="3.28515625" style="22" customWidth="1"/>
    <col min="13589" max="13589" width="10.28515625" style="22" customWidth="1"/>
    <col min="13590" max="13592" width="4.85546875" style="22" customWidth="1"/>
    <col min="13593" max="13593" width="6.28515625" style="22" customWidth="1"/>
    <col min="13594" max="13609" width="3.28515625" style="22" customWidth="1"/>
    <col min="13610" max="13825" width="9.140625" style="22"/>
    <col min="13826" max="13826" width="3.140625" style="22" customWidth="1"/>
    <col min="13827" max="13827" width="13.42578125" style="22" customWidth="1"/>
    <col min="13828" max="13843" width="3.42578125" style="22" customWidth="1"/>
    <col min="13844" max="13844" width="3.28515625" style="22" customWidth="1"/>
    <col min="13845" max="13845" width="10.28515625" style="22" customWidth="1"/>
    <col min="13846" max="13848" width="4.85546875" style="22" customWidth="1"/>
    <col min="13849" max="13849" width="6.28515625" style="22" customWidth="1"/>
    <col min="13850" max="13865" width="3.28515625" style="22" customWidth="1"/>
    <col min="13866" max="14081" width="9.140625" style="22"/>
    <col min="14082" max="14082" width="3.140625" style="22" customWidth="1"/>
    <col min="14083" max="14083" width="13.42578125" style="22" customWidth="1"/>
    <col min="14084" max="14099" width="3.42578125" style="22" customWidth="1"/>
    <col min="14100" max="14100" width="3.28515625" style="22" customWidth="1"/>
    <col min="14101" max="14101" width="10.28515625" style="22" customWidth="1"/>
    <col min="14102" max="14104" width="4.85546875" style="22" customWidth="1"/>
    <col min="14105" max="14105" width="6.28515625" style="22" customWidth="1"/>
    <col min="14106" max="14121" width="3.28515625" style="22" customWidth="1"/>
    <col min="14122" max="14337" width="9.140625" style="22"/>
    <col min="14338" max="14338" width="3.140625" style="22" customWidth="1"/>
    <col min="14339" max="14339" width="13.42578125" style="22" customWidth="1"/>
    <col min="14340" max="14355" width="3.42578125" style="22" customWidth="1"/>
    <col min="14356" max="14356" width="3.28515625" style="22" customWidth="1"/>
    <col min="14357" max="14357" width="10.28515625" style="22" customWidth="1"/>
    <col min="14358" max="14360" width="4.85546875" style="22" customWidth="1"/>
    <col min="14361" max="14361" width="6.28515625" style="22" customWidth="1"/>
    <col min="14362" max="14377" width="3.28515625" style="22" customWidth="1"/>
    <col min="14378" max="14593" width="9.140625" style="22"/>
    <col min="14594" max="14594" width="3.140625" style="22" customWidth="1"/>
    <col min="14595" max="14595" width="13.42578125" style="22" customWidth="1"/>
    <col min="14596" max="14611" width="3.42578125" style="22" customWidth="1"/>
    <col min="14612" max="14612" width="3.28515625" style="22" customWidth="1"/>
    <col min="14613" max="14613" width="10.28515625" style="22" customWidth="1"/>
    <col min="14614" max="14616" width="4.85546875" style="22" customWidth="1"/>
    <col min="14617" max="14617" width="6.28515625" style="22" customWidth="1"/>
    <col min="14618" max="14633" width="3.28515625" style="22" customWidth="1"/>
    <col min="14634" max="14849" width="9.140625" style="22"/>
    <col min="14850" max="14850" width="3.140625" style="22" customWidth="1"/>
    <col min="14851" max="14851" width="13.42578125" style="22" customWidth="1"/>
    <col min="14852" max="14867" width="3.42578125" style="22" customWidth="1"/>
    <col min="14868" max="14868" width="3.28515625" style="22" customWidth="1"/>
    <col min="14869" max="14869" width="10.28515625" style="22" customWidth="1"/>
    <col min="14870" max="14872" width="4.85546875" style="22" customWidth="1"/>
    <col min="14873" max="14873" width="6.28515625" style="22" customWidth="1"/>
    <col min="14874" max="14889" width="3.28515625" style="22" customWidth="1"/>
    <col min="14890" max="15105" width="9.140625" style="22"/>
    <col min="15106" max="15106" width="3.140625" style="22" customWidth="1"/>
    <col min="15107" max="15107" width="13.42578125" style="22" customWidth="1"/>
    <col min="15108" max="15123" width="3.42578125" style="22" customWidth="1"/>
    <col min="15124" max="15124" width="3.28515625" style="22" customWidth="1"/>
    <col min="15125" max="15125" width="10.28515625" style="22" customWidth="1"/>
    <col min="15126" max="15128" width="4.85546875" style="22" customWidth="1"/>
    <col min="15129" max="15129" width="6.28515625" style="22" customWidth="1"/>
    <col min="15130" max="15145" width="3.28515625" style="22" customWidth="1"/>
    <col min="15146" max="15361" width="9.140625" style="22"/>
    <col min="15362" max="15362" width="3.140625" style="22" customWidth="1"/>
    <col min="15363" max="15363" width="13.42578125" style="22" customWidth="1"/>
    <col min="15364" max="15379" width="3.42578125" style="22" customWidth="1"/>
    <col min="15380" max="15380" width="3.28515625" style="22" customWidth="1"/>
    <col min="15381" max="15381" width="10.28515625" style="22" customWidth="1"/>
    <col min="15382" max="15384" width="4.85546875" style="22" customWidth="1"/>
    <col min="15385" max="15385" width="6.28515625" style="22" customWidth="1"/>
    <col min="15386" max="15401" width="3.28515625" style="22" customWidth="1"/>
    <col min="15402" max="15617" width="9.140625" style="22"/>
    <col min="15618" max="15618" width="3.140625" style="22" customWidth="1"/>
    <col min="15619" max="15619" width="13.42578125" style="22" customWidth="1"/>
    <col min="15620" max="15635" width="3.42578125" style="22" customWidth="1"/>
    <col min="15636" max="15636" width="3.28515625" style="22" customWidth="1"/>
    <col min="15637" max="15637" width="10.28515625" style="22" customWidth="1"/>
    <col min="15638" max="15640" width="4.85546875" style="22" customWidth="1"/>
    <col min="15641" max="15641" width="6.28515625" style="22" customWidth="1"/>
    <col min="15642" max="15657" width="3.28515625" style="22" customWidth="1"/>
    <col min="15658" max="15873" width="9.140625" style="22"/>
    <col min="15874" max="15874" width="3.140625" style="22" customWidth="1"/>
    <col min="15875" max="15875" width="13.42578125" style="22" customWidth="1"/>
    <col min="15876" max="15891" width="3.42578125" style="22" customWidth="1"/>
    <col min="15892" max="15892" width="3.28515625" style="22" customWidth="1"/>
    <col min="15893" max="15893" width="10.28515625" style="22" customWidth="1"/>
    <col min="15894" max="15896" width="4.85546875" style="22" customWidth="1"/>
    <col min="15897" max="15897" width="6.28515625" style="22" customWidth="1"/>
    <col min="15898" max="15913" width="3.28515625" style="22" customWidth="1"/>
    <col min="15914" max="16129" width="9.140625" style="22"/>
    <col min="16130" max="16130" width="3.140625" style="22" customWidth="1"/>
    <col min="16131" max="16131" width="13.42578125" style="22" customWidth="1"/>
    <col min="16132" max="16147" width="3.42578125" style="22" customWidth="1"/>
    <col min="16148" max="16148" width="3.28515625" style="22" customWidth="1"/>
    <col min="16149" max="16149" width="10.28515625" style="22" customWidth="1"/>
    <col min="16150" max="16152" width="4.85546875" style="22" customWidth="1"/>
    <col min="16153" max="16153" width="6.28515625" style="22" customWidth="1"/>
    <col min="16154" max="16169" width="3.28515625" style="22" customWidth="1"/>
    <col min="16170" max="16384" width="9.140625" style="22"/>
  </cols>
  <sheetData>
    <row r="1" spans="1:25" ht="18">
      <c r="A1" s="178"/>
      <c r="B1" s="179" t="s">
        <v>22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80"/>
      <c r="U1" s="21"/>
      <c r="V1" s="21"/>
      <c r="W1" s="21"/>
      <c r="X1" s="21"/>
      <c r="Y1" s="21"/>
    </row>
    <row r="2" spans="1:25" ht="16.5" customHeight="1">
      <c r="A2" s="178"/>
      <c r="B2" s="179" t="s">
        <v>56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80"/>
      <c r="U2" s="21"/>
      <c r="V2" s="21"/>
      <c r="W2" s="21"/>
      <c r="X2" s="21"/>
      <c r="Y2" s="21"/>
    </row>
    <row r="3" spans="1:25" ht="14.25" customHeight="1">
      <c r="A3" s="178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0"/>
      <c r="U3" s="21"/>
      <c r="V3" s="21"/>
      <c r="W3" s="21"/>
      <c r="X3" s="21"/>
      <c r="Y3" s="21"/>
    </row>
    <row r="4" spans="1:25" ht="14.25" customHeight="1" thickBot="1">
      <c r="A4" s="178"/>
      <c r="B4" s="158" t="s">
        <v>23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80"/>
      <c r="U4" s="21"/>
      <c r="V4" s="21"/>
      <c r="W4" s="21"/>
      <c r="X4" s="21"/>
      <c r="Y4" s="21"/>
    </row>
    <row r="5" spans="1:25" ht="14.25" customHeight="1" thickBot="1">
      <c r="A5" s="178"/>
      <c r="B5" s="155" t="s">
        <v>24</v>
      </c>
      <c r="C5" s="159"/>
      <c r="D5" s="152" t="s">
        <v>2</v>
      </c>
      <c r="E5" s="153"/>
      <c r="F5" s="153"/>
      <c r="G5" s="153"/>
      <c r="H5" s="153"/>
      <c r="I5" s="154"/>
      <c r="J5" s="182" t="s">
        <v>3</v>
      </c>
      <c r="K5" s="182"/>
      <c r="L5" s="182"/>
      <c r="M5" s="182"/>
      <c r="N5" s="183"/>
      <c r="O5" s="184" t="s">
        <v>4</v>
      </c>
      <c r="P5" s="182"/>
      <c r="Q5" s="182"/>
      <c r="R5" s="182"/>
      <c r="S5" s="183"/>
      <c r="T5" s="180"/>
      <c r="U5" s="21"/>
      <c r="V5" s="21"/>
      <c r="W5" s="21"/>
      <c r="X5" s="21"/>
      <c r="Y5" s="21"/>
    </row>
    <row r="6" spans="1:25" ht="14.25" customHeight="1">
      <c r="A6" s="178"/>
      <c r="B6" s="23" t="s">
        <v>14</v>
      </c>
      <c r="C6" s="24"/>
      <c r="D6" s="95"/>
      <c r="E6" s="103">
        <v>2</v>
      </c>
      <c r="F6" s="96">
        <f>E6+7</f>
        <v>9</v>
      </c>
      <c r="G6" s="96">
        <f t="shared" ref="F6:I11" si="0">F6+7</f>
        <v>16</v>
      </c>
      <c r="H6" s="96">
        <f t="shared" si="0"/>
        <v>23</v>
      </c>
      <c r="I6" s="93">
        <f>H6+7</f>
        <v>30</v>
      </c>
      <c r="J6" s="25"/>
      <c r="K6" s="27">
        <v>6</v>
      </c>
      <c r="L6" s="27">
        <f t="shared" ref="K6:N12" si="1">K6+7</f>
        <v>13</v>
      </c>
      <c r="M6" s="27">
        <f t="shared" si="1"/>
        <v>20</v>
      </c>
      <c r="N6" s="28">
        <f t="shared" si="1"/>
        <v>27</v>
      </c>
      <c r="O6" s="25"/>
      <c r="P6" s="27">
        <v>6</v>
      </c>
      <c r="Q6" s="27">
        <f>P6+7</f>
        <v>13</v>
      </c>
      <c r="R6" s="27">
        <f>Q6+7</f>
        <v>20</v>
      </c>
      <c r="S6" s="28">
        <f>R6+7</f>
        <v>27</v>
      </c>
      <c r="T6" s="180"/>
      <c r="U6" s="21"/>
      <c r="V6" s="21"/>
      <c r="W6" s="21"/>
      <c r="X6" s="21"/>
      <c r="Y6" s="21"/>
    </row>
    <row r="7" spans="1:25" ht="14.25" customHeight="1">
      <c r="A7" s="178"/>
      <c r="B7" s="31" t="s">
        <v>15</v>
      </c>
      <c r="C7" s="32"/>
      <c r="D7" s="33"/>
      <c r="E7" s="34">
        <v>3</v>
      </c>
      <c r="F7" s="35">
        <f t="shared" si="0"/>
        <v>10</v>
      </c>
      <c r="G7" s="35">
        <f t="shared" si="0"/>
        <v>17</v>
      </c>
      <c r="H7" s="35">
        <f t="shared" si="0"/>
        <v>24</v>
      </c>
      <c r="I7" s="36">
        <f t="shared" si="0"/>
        <v>31</v>
      </c>
      <c r="J7" s="53"/>
      <c r="K7" s="35">
        <v>7</v>
      </c>
      <c r="L7" s="35">
        <f t="shared" si="1"/>
        <v>14</v>
      </c>
      <c r="M7" s="35">
        <f t="shared" si="1"/>
        <v>21</v>
      </c>
      <c r="N7" s="36">
        <f t="shared" si="1"/>
        <v>28</v>
      </c>
      <c r="O7" s="53"/>
      <c r="P7" s="35" t="s">
        <v>57</v>
      </c>
      <c r="Q7" s="35">
        <v>14</v>
      </c>
      <c r="R7" s="35">
        <f t="shared" ref="P7:S12" si="2">Q7+7</f>
        <v>21</v>
      </c>
      <c r="S7" s="36">
        <f t="shared" si="2"/>
        <v>28</v>
      </c>
      <c r="T7" s="180"/>
      <c r="U7" s="21"/>
      <c r="V7" s="21"/>
      <c r="W7" s="21"/>
      <c r="X7" s="21"/>
      <c r="Y7" s="21"/>
    </row>
    <row r="8" spans="1:25" ht="14.25" customHeight="1">
      <c r="A8" s="178"/>
      <c r="B8" s="31" t="s">
        <v>16</v>
      </c>
      <c r="C8" s="32"/>
      <c r="D8" s="33"/>
      <c r="E8" s="34">
        <v>4</v>
      </c>
      <c r="F8" s="35">
        <f t="shared" si="0"/>
        <v>11</v>
      </c>
      <c r="G8" s="35">
        <f t="shared" si="0"/>
        <v>18</v>
      </c>
      <c r="H8" s="35">
        <f t="shared" si="0"/>
        <v>25</v>
      </c>
      <c r="I8" s="36"/>
      <c r="J8" s="53">
        <v>1</v>
      </c>
      <c r="K8" s="35">
        <f>J8+7</f>
        <v>8</v>
      </c>
      <c r="L8" s="35">
        <f t="shared" si="1"/>
        <v>15</v>
      </c>
      <c r="M8" s="35" t="s">
        <v>58</v>
      </c>
      <c r="N8" s="38"/>
      <c r="O8" s="53">
        <v>1</v>
      </c>
      <c r="P8" s="34">
        <f t="shared" si="2"/>
        <v>8</v>
      </c>
      <c r="Q8" s="35">
        <f t="shared" si="2"/>
        <v>15</v>
      </c>
      <c r="R8" s="35">
        <f t="shared" si="2"/>
        <v>22</v>
      </c>
      <c r="S8" s="36">
        <f t="shared" si="2"/>
        <v>29</v>
      </c>
      <c r="T8" s="180"/>
      <c r="U8" s="21"/>
      <c r="V8" s="21"/>
      <c r="W8" s="21"/>
      <c r="X8" s="21"/>
      <c r="Y8" s="21"/>
    </row>
    <row r="9" spans="1:25" ht="14.25" customHeight="1">
      <c r="A9" s="178"/>
      <c r="B9" s="31" t="s">
        <v>17</v>
      </c>
      <c r="C9" s="32"/>
      <c r="D9" s="33"/>
      <c r="E9" s="34">
        <v>5</v>
      </c>
      <c r="F9" s="35">
        <f t="shared" si="0"/>
        <v>12</v>
      </c>
      <c r="G9" s="35">
        <f t="shared" si="0"/>
        <v>19</v>
      </c>
      <c r="H9" s="35">
        <f t="shared" si="0"/>
        <v>26</v>
      </c>
      <c r="I9" s="36"/>
      <c r="J9" s="53">
        <v>2</v>
      </c>
      <c r="K9" s="35">
        <f t="shared" si="1"/>
        <v>9</v>
      </c>
      <c r="L9" s="35">
        <f t="shared" si="1"/>
        <v>16</v>
      </c>
      <c r="M9" s="34">
        <f t="shared" si="1"/>
        <v>23</v>
      </c>
      <c r="N9" s="38"/>
      <c r="O9" s="53">
        <v>2</v>
      </c>
      <c r="P9" s="35">
        <f t="shared" si="2"/>
        <v>9</v>
      </c>
      <c r="Q9" s="35">
        <f t="shared" si="2"/>
        <v>16</v>
      </c>
      <c r="R9" s="35">
        <f t="shared" si="2"/>
        <v>23</v>
      </c>
      <c r="S9" s="36">
        <f t="shared" si="2"/>
        <v>30</v>
      </c>
      <c r="T9" s="180"/>
      <c r="U9" s="21"/>
      <c r="V9" s="21"/>
      <c r="W9" s="21"/>
      <c r="X9" s="21"/>
      <c r="Y9" s="21"/>
    </row>
    <row r="10" spans="1:25" ht="14.25" customHeight="1">
      <c r="A10" s="178"/>
      <c r="B10" s="31" t="s">
        <v>19</v>
      </c>
      <c r="C10" s="32"/>
      <c r="D10" s="33"/>
      <c r="E10" s="34">
        <v>6</v>
      </c>
      <c r="F10" s="35">
        <f t="shared" si="0"/>
        <v>13</v>
      </c>
      <c r="G10" s="35">
        <f t="shared" si="0"/>
        <v>20</v>
      </c>
      <c r="H10" s="35">
        <f t="shared" si="0"/>
        <v>27</v>
      </c>
      <c r="I10" s="36"/>
      <c r="J10" s="53">
        <v>3</v>
      </c>
      <c r="K10" s="35">
        <f t="shared" si="1"/>
        <v>10</v>
      </c>
      <c r="L10" s="35">
        <f t="shared" si="1"/>
        <v>17</v>
      </c>
      <c r="M10" s="42">
        <f t="shared" si="1"/>
        <v>24</v>
      </c>
      <c r="N10" s="38"/>
      <c r="O10" s="53">
        <v>3</v>
      </c>
      <c r="P10" s="35">
        <f t="shared" si="2"/>
        <v>10</v>
      </c>
      <c r="Q10" s="35">
        <f t="shared" si="2"/>
        <v>17</v>
      </c>
      <c r="R10" s="35">
        <f t="shared" si="2"/>
        <v>24</v>
      </c>
      <c r="S10" s="36">
        <f t="shared" si="2"/>
        <v>31</v>
      </c>
      <c r="T10" s="180"/>
      <c r="U10" s="21"/>
      <c r="V10" s="21"/>
      <c r="W10" s="21"/>
      <c r="X10" s="21"/>
      <c r="Y10" s="21"/>
    </row>
    <row r="11" spans="1:25" ht="14.25" customHeight="1">
      <c r="A11" s="178"/>
      <c r="B11" s="40" t="s">
        <v>20</v>
      </c>
      <c r="C11" s="41"/>
      <c r="D11" s="33"/>
      <c r="E11" s="34">
        <v>7</v>
      </c>
      <c r="F11" s="42">
        <f>E11+7</f>
        <v>14</v>
      </c>
      <c r="G11" s="42">
        <f>F11+7</f>
        <v>21</v>
      </c>
      <c r="H11" s="42">
        <f t="shared" si="0"/>
        <v>28</v>
      </c>
      <c r="I11" s="43"/>
      <c r="J11" s="33">
        <v>4</v>
      </c>
      <c r="K11" s="42">
        <f>J11+7</f>
        <v>11</v>
      </c>
      <c r="L11" s="42">
        <f>K11+7</f>
        <v>18</v>
      </c>
      <c r="M11" s="42">
        <f>L11+7</f>
        <v>25</v>
      </c>
      <c r="N11" s="38"/>
      <c r="O11" s="33">
        <v>4</v>
      </c>
      <c r="P11" s="42">
        <f t="shared" si="2"/>
        <v>11</v>
      </c>
      <c r="Q11" s="42">
        <f t="shared" si="2"/>
        <v>18</v>
      </c>
      <c r="R11" s="42">
        <f t="shared" si="2"/>
        <v>25</v>
      </c>
      <c r="S11" s="43"/>
      <c r="T11" s="180"/>
      <c r="U11" s="21"/>
      <c r="V11" s="21"/>
      <c r="W11" s="21"/>
      <c r="X11" s="21"/>
      <c r="Y11" s="21"/>
    </row>
    <row r="12" spans="1:25" ht="14.25" customHeight="1" thickBot="1">
      <c r="A12" s="178"/>
      <c r="B12" s="45" t="s">
        <v>21</v>
      </c>
      <c r="C12" s="46"/>
      <c r="D12" s="47">
        <v>1</v>
      </c>
      <c r="E12" s="61">
        <f>D12+7</f>
        <v>8</v>
      </c>
      <c r="F12" s="48">
        <f>E12+7</f>
        <v>15</v>
      </c>
      <c r="G12" s="48">
        <f>F12+7</f>
        <v>22</v>
      </c>
      <c r="H12" s="48">
        <f>G12+7</f>
        <v>29</v>
      </c>
      <c r="I12" s="49"/>
      <c r="J12" s="59">
        <v>5</v>
      </c>
      <c r="K12" s="48">
        <f>J12+7</f>
        <v>12</v>
      </c>
      <c r="L12" s="48">
        <f>K12+7</f>
        <v>19</v>
      </c>
      <c r="M12" s="48">
        <f t="shared" si="1"/>
        <v>26</v>
      </c>
      <c r="N12" s="51"/>
      <c r="O12" s="59">
        <v>5</v>
      </c>
      <c r="P12" s="48">
        <f t="shared" si="2"/>
        <v>12</v>
      </c>
      <c r="Q12" s="48">
        <f t="shared" si="2"/>
        <v>19</v>
      </c>
      <c r="R12" s="48">
        <f t="shared" si="2"/>
        <v>26</v>
      </c>
      <c r="S12" s="49"/>
      <c r="T12" s="180"/>
      <c r="U12" s="21"/>
      <c r="V12" s="21"/>
      <c r="W12" s="21"/>
      <c r="X12" s="21"/>
      <c r="Y12" s="21"/>
    </row>
    <row r="13" spans="1:25" ht="14.25" customHeight="1">
      <c r="A13" s="178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80"/>
      <c r="U13" s="21"/>
      <c r="V13" s="21"/>
      <c r="W13" s="21"/>
      <c r="X13" s="21"/>
      <c r="Y13" s="21"/>
    </row>
    <row r="14" spans="1:25" ht="14.25" customHeight="1" thickBot="1">
      <c r="A14" s="178"/>
      <c r="B14" s="158" t="s">
        <v>25</v>
      </c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80"/>
      <c r="U14" s="21"/>
      <c r="V14" s="21"/>
      <c r="W14" s="21"/>
      <c r="X14" s="21"/>
      <c r="Y14" s="21"/>
    </row>
    <row r="15" spans="1:25" ht="14.25" customHeight="1" thickBot="1">
      <c r="A15" s="178"/>
      <c r="B15" s="155" t="s">
        <v>24</v>
      </c>
      <c r="C15" s="156"/>
      <c r="D15" s="152" t="s">
        <v>5</v>
      </c>
      <c r="E15" s="153"/>
      <c r="F15" s="153"/>
      <c r="G15" s="153"/>
      <c r="H15" s="153"/>
      <c r="I15" s="154"/>
      <c r="J15" s="152" t="s">
        <v>6</v>
      </c>
      <c r="K15" s="153"/>
      <c r="L15" s="153"/>
      <c r="M15" s="153"/>
      <c r="N15" s="154"/>
      <c r="O15" s="184" t="s">
        <v>7</v>
      </c>
      <c r="P15" s="182"/>
      <c r="Q15" s="182"/>
      <c r="R15" s="182"/>
      <c r="S15" s="183"/>
      <c r="T15" s="180"/>
      <c r="U15" s="21"/>
      <c r="V15" s="21"/>
      <c r="W15" s="21"/>
      <c r="X15" s="21"/>
      <c r="Y15" s="21"/>
    </row>
    <row r="16" spans="1:25" ht="14.25" customHeight="1">
      <c r="A16" s="178"/>
      <c r="B16" s="94" t="s">
        <v>14</v>
      </c>
      <c r="C16" s="24"/>
      <c r="D16" s="95"/>
      <c r="E16" s="96">
        <v>3</v>
      </c>
      <c r="F16" s="96">
        <f>E16+7</f>
        <v>10</v>
      </c>
      <c r="G16" s="96">
        <f>F16+7</f>
        <v>17</v>
      </c>
      <c r="H16" s="97">
        <f>G16+7</f>
        <v>24</v>
      </c>
      <c r="I16" s="98"/>
      <c r="J16" s="99">
        <v>1</v>
      </c>
      <c r="K16" s="30">
        <f>J16+7</f>
        <v>8</v>
      </c>
      <c r="L16" s="27">
        <f>K16+7</f>
        <v>15</v>
      </c>
      <c r="M16" s="27">
        <f t="shared" ref="L16:N22" si="3">L16+7</f>
        <v>22</v>
      </c>
      <c r="N16" s="28">
        <f t="shared" si="3"/>
        <v>29</v>
      </c>
      <c r="O16" s="25"/>
      <c r="P16" s="27">
        <v>5</v>
      </c>
      <c r="Q16" s="26">
        <f t="shared" ref="Q16:S22" si="4">P16+7</f>
        <v>12</v>
      </c>
      <c r="R16" s="27">
        <f t="shared" si="4"/>
        <v>19</v>
      </c>
      <c r="S16" s="28">
        <f t="shared" si="4"/>
        <v>26</v>
      </c>
      <c r="T16" s="180"/>
      <c r="U16" s="21"/>
      <c r="V16" s="21"/>
      <c r="W16" s="21"/>
      <c r="X16" s="21"/>
      <c r="Y16" s="21"/>
    </row>
    <row r="17" spans="1:25" ht="14.25" customHeight="1" thickBot="1">
      <c r="A17" s="178"/>
      <c r="B17" s="31" t="s">
        <v>15</v>
      </c>
      <c r="C17" s="32"/>
      <c r="D17" s="53"/>
      <c r="E17" s="35">
        <v>4</v>
      </c>
      <c r="F17" s="35">
        <f t="shared" ref="E17:H22" si="5">E17+7</f>
        <v>11</v>
      </c>
      <c r="G17" s="35">
        <f t="shared" si="5"/>
        <v>18</v>
      </c>
      <c r="H17" s="54">
        <f t="shared" si="5"/>
        <v>25</v>
      </c>
      <c r="I17" s="38"/>
      <c r="J17" s="53">
        <v>2</v>
      </c>
      <c r="K17" s="34">
        <f>J17+7</f>
        <v>9</v>
      </c>
      <c r="L17" s="35">
        <f t="shared" si="3"/>
        <v>16</v>
      </c>
      <c r="M17" s="35">
        <f t="shared" si="3"/>
        <v>23</v>
      </c>
      <c r="N17" s="36">
        <f t="shared" si="3"/>
        <v>30</v>
      </c>
      <c r="O17" s="53"/>
      <c r="P17" s="35">
        <v>6</v>
      </c>
      <c r="Q17" s="35">
        <f t="shared" si="4"/>
        <v>13</v>
      </c>
      <c r="R17" s="35">
        <f t="shared" si="4"/>
        <v>20</v>
      </c>
      <c r="S17" s="36">
        <f t="shared" si="4"/>
        <v>27</v>
      </c>
      <c r="T17" s="180"/>
      <c r="U17" s="177" t="s">
        <v>59</v>
      </c>
      <c r="V17" s="177"/>
      <c r="W17" s="177"/>
      <c r="X17" s="177"/>
      <c r="Y17" s="177"/>
    </row>
    <row r="18" spans="1:25" ht="14.25" customHeight="1">
      <c r="A18" s="178"/>
      <c r="B18" s="31" t="s">
        <v>16</v>
      </c>
      <c r="C18" s="32"/>
      <c r="D18" s="53"/>
      <c r="E18" s="35">
        <v>5</v>
      </c>
      <c r="F18" s="35">
        <f t="shared" si="5"/>
        <v>12</v>
      </c>
      <c r="G18" s="35">
        <f t="shared" si="5"/>
        <v>19</v>
      </c>
      <c r="H18" s="54">
        <f>G18+7</f>
        <v>26</v>
      </c>
      <c r="I18" s="38"/>
      <c r="J18" s="53">
        <v>3</v>
      </c>
      <c r="K18" s="35">
        <f t="shared" ref="K18:K22" si="6">J18+7</f>
        <v>10</v>
      </c>
      <c r="L18" s="35">
        <f>K18+7</f>
        <v>17</v>
      </c>
      <c r="M18" s="35">
        <f t="shared" si="3"/>
        <v>24</v>
      </c>
      <c r="N18" s="36">
        <f t="shared" si="3"/>
        <v>31</v>
      </c>
      <c r="O18" s="53"/>
      <c r="P18" s="35">
        <v>7</v>
      </c>
      <c r="Q18" s="35">
        <f t="shared" si="4"/>
        <v>14</v>
      </c>
      <c r="R18" s="35">
        <f t="shared" si="4"/>
        <v>21</v>
      </c>
      <c r="S18" s="36">
        <f t="shared" si="4"/>
        <v>28</v>
      </c>
      <c r="T18" s="180"/>
      <c r="U18" s="185" t="s">
        <v>26</v>
      </c>
      <c r="V18" s="188" t="s">
        <v>27</v>
      </c>
      <c r="W18" s="189"/>
      <c r="X18" s="190"/>
      <c r="Y18" s="191" t="s">
        <v>28</v>
      </c>
    </row>
    <row r="19" spans="1:25" ht="14.25" customHeight="1">
      <c r="A19" s="178"/>
      <c r="B19" s="31" t="s">
        <v>17</v>
      </c>
      <c r="C19" s="32"/>
      <c r="D19" s="53"/>
      <c r="E19" s="35">
        <v>6</v>
      </c>
      <c r="F19" s="35">
        <f t="shared" si="5"/>
        <v>13</v>
      </c>
      <c r="G19" s="35">
        <f t="shared" si="5"/>
        <v>20</v>
      </c>
      <c r="H19" s="54">
        <f t="shared" si="5"/>
        <v>27</v>
      </c>
      <c r="I19" s="38"/>
      <c r="J19" s="53">
        <v>4</v>
      </c>
      <c r="K19" s="35">
        <f t="shared" si="6"/>
        <v>11</v>
      </c>
      <c r="L19" s="35">
        <f>K19+7</f>
        <v>18</v>
      </c>
      <c r="M19" s="35">
        <f t="shared" si="3"/>
        <v>25</v>
      </c>
      <c r="N19" s="36"/>
      <c r="O19" s="53">
        <v>1</v>
      </c>
      <c r="P19" s="35">
        <f>O19+7</f>
        <v>8</v>
      </c>
      <c r="Q19" s="35">
        <f t="shared" si="4"/>
        <v>15</v>
      </c>
      <c r="R19" s="35">
        <f t="shared" si="4"/>
        <v>22</v>
      </c>
      <c r="S19" s="36">
        <f>R19+7</f>
        <v>29</v>
      </c>
      <c r="T19" s="180"/>
      <c r="U19" s="186"/>
      <c r="V19" s="163" t="s">
        <v>29</v>
      </c>
      <c r="W19" s="163" t="s">
        <v>30</v>
      </c>
      <c r="X19" s="163" t="s">
        <v>31</v>
      </c>
      <c r="Y19" s="192"/>
    </row>
    <row r="20" spans="1:25" ht="14.25" customHeight="1" thickBot="1">
      <c r="A20" s="178"/>
      <c r="B20" s="31" t="s">
        <v>19</v>
      </c>
      <c r="C20" s="32"/>
      <c r="D20" s="53"/>
      <c r="E20" s="35">
        <v>7</v>
      </c>
      <c r="F20" s="35">
        <f t="shared" si="5"/>
        <v>14</v>
      </c>
      <c r="G20" s="35">
        <f t="shared" si="5"/>
        <v>21</v>
      </c>
      <c r="H20" s="54">
        <f t="shared" si="5"/>
        <v>28</v>
      </c>
      <c r="I20" s="38"/>
      <c r="J20" s="53">
        <v>5</v>
      </c>
      <c r="K20" s="35">
        <f t="shared" si="6"/>
        <v>12</v>
      </c>
      <c r="L20" s="35">
        <f>K20+7</f>
        <v>19</v>
      </c>
      <c r="M20" s="35">
        <f t="shared" si="3"/>
        <v>26</v>
      </c>
      <c r="N20" s="36"/>
      <c r="O20" s="55">
        <v>2</v>
      </c>
      <c r="P20" s="35">
        <f>O20+7</f>
        <v>9</v>
      </c>
      <c r="Q20" s="35">
        <f t="shared" si="4"/>
        <v>16</v>
      </c>
      <c r="R20" s="35">
        <f t="shared" si="4"/>
        <v>23</v>
      </c>
      <c r="S20" s="36">
        <f>R20+7</f>
        <v>30</v>
      </c>
      <c r="T20" s="180"/>
      <c r="U20" s="187"/>
      <c r="V20" s="164"/>
      <c r="W20" s="164"/>
      <c r="X20" s="164"/>
      <c r="Y20" s="193"/>
    </row>
    <row r="21" spans="1:25" ht="14.25" customHeight="1">
      <c r="A21" s="178"/>
      <c r="B21" s="40" t="s">
        <v>20</v>
      </c>
      <c r="C21" s="32"/>
      <c r="D21" s="33">
        <v>1</v>
      </c>
      <c r="E21" s="42">
        <f t="shared" si="5"/>
        <v>8</v>
      </c>
      <c r="F21" s="42">
        <f t="shared" si="5"/>
        <v>15</v>
      </c>
      <c r="G21" s="42">
        <f t="shared" si="5"/>
        <v>22</v>
      </c>
      <c r="H21" s="92">
        <f t="shared" si="5"/>
        <v>29</v>
      </c>
      <c r="I21" s="38"/>
      <c r="J21" s="33">
        <v>6</v>
      </c>
      <c r="K21" s="42">
        <f t="shared" si="6"/>
        <v>13</v>
      </c>
      <c r="L21" s="42">
        <f>K21+7</f>
        <v>20</v>
      </c>
      <c r="M21" s="42">
        <f t="shared" si="3"/>
        <v>27</v>
      </c>
      <c r="N21" s="43"/>
      <c r="O21" s="33">
        <v>3</v>
      </c>
      <c r="P21" s="42">
        <f>O21+7</f>
        <v>10</v>
      </c>
      <c r="Q21" s="42">
        <f t="shared" si="4"/>
        <v>17</v>
      </c>
      <c r="R21" s="42">
        <f t="shared" si="4"/>
        <v>24</v>
      </c>
      <c r="S21" s="43"/>
      <c r="T21" s="180"/>
      <c r="U21" s="56" t="s">
        <v>2</v>
      </c>
      <c r="V21" s="57">
        <v>31</v>
      </c>
      <c r="W21" s="57">
        <v>17</v>
      </c>
      <c r="X21" s="57">
        <f>V21-W21</f>
        <v>14</v>
      </c>
      <c r="Y21" s="58">
        <f>W21*8</f>
        <v>136</v>
      </c>
    </row>
    <row r="22" spans="1:25" ht="14.25" customHeight="1" thickBot="1">
      <c r="A22" s="178"/>
      <c r="B22" s="45" t="s">
        <v>21</v>
      </c>
      <c r="C22" s="46"/>
      <c r="D22" s="59">
        <v>2</v>
      </c>
      <c r="E22" s="48">
        <f t="shared" si="5"/>
        <v>9</v>
      </c>
      <c r="F22" s="48">
        <f t="shared" si="5"/>
        <v>16</v>
      </c>
      <c r="G22" s="48">
        <f t="shared" si="5"/>
        <v>23</v>
      </c>
      <c r="H22" s="60">
        <f t="shared" si="5"/>
        <v>30</v>
      </c>
      <c r="I22" s="51"/>
      <c r="J22" s="59">
        <v>7</v>
      </c>
      <c r="K22" s="48">
        <f t="shared" si="6"/>
        <v>14</v>
      </c>
      <c r="L22" s="48">
        <f>K22+7</f>
        <v>21</v>
      </c>
      <c r="M22" s="48">
        <f t="shared" si="3"/>
        <v>28</v>
      </c>
      <c r="N22" s="49"/>
      <c r="O22" s="59">
        <v>4</v>
      </c>
      <c r="P22" s="50">
        <f>O22+7</f>
        <v>11</v>
      </c>
      <c r="Q22" s="48">
        <f t="shared" si="4"/>
        <v>18</v>
      </c>
      <c r="R22" s="48">
        <f t="shared" si="4"/>
        <v>25</v>
      </c>
      <c r="S22" s="49"/>
      <c r="T22" s="180"/>
      <c r="U22" s="62" t="s">
        <v>3</v>
      </c>
      <c r="V22" s="63">
        <v>28</v>
      </c>
      <c r="W22" s="63">
        <v>18</v>
      </c>
      <c r="X22" s="57">
        <f t="shared" ref="X22:X23" si="7">V22-W22</f>
        <v>10</v>
      </c>
      <c r="Y22" s="64">
        <f>W22*8-1</f>
        <v>143</v>
      </c>
    </row>
    <row r="23" spans="1:25" ht="14.25" customHeight="1" thickBot="1">
      <c r="A23" s="178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80"/>
      <c r="U23" s="65" t="s">
        <v>4</v>
      </c>
      <c r="V23" s="66">
        <v>31</v>
      </c>
      <c r="W23" s="66">
        <v>22</v>
      </c>
      <c r="X23" s="57">
        <f t="shared" si="7"/>
        <v>9</v>
      </c>
      <c r="Y23" s="64">
        <f>W23*8-1</f>
        <v>175</v>
      </c>
    </row>
    <row r="24" spans="1:25" ht="14.25" customHeight="1" thickBot="1">
      <c r="A24" s="178"/>
      <c r="B24" s="158" t="s">
        <v>32</v>
      </c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80"/>
      <c r="U24" s="67" t="s">
        <v>23</v>
      </c>
      <c r="V24" s="68">
        <f>SUM(V21:V23)</f>
        <v>90</v>
      </c>
      <c r="W24" s="68">
        <f>SUM(W21:W23)</f>
        <v>57</v>
      </c>
      <c r="X24" s="68">
        <f>SUM(X21:X23)</f>
        <v>33</v>
      </c>
      <c r="Y24" s="69">
        <f>SUM(Y21:Y23)</f>
        <v>454</v>
      </c>
    </row>
    <row r="25" spans="1:25" ht="14.25" customHeight="1" thickBot="1">
      <c r="A25" s="178"/>
      <c r="B25" s="155" t="s">
        <v>24</v>
      </c>
      <c r="C25" s="159"/>
      <c r="D25" s="152" t="s">
        <v>8</v>
      </c>
      <c r="E25" s="153"/>
      <c r="F25" s="153"/>
      <c r="G25" s="153"/>
      <c r="H25" s="153"/>
      <c r="I25" s="154"/>
      <c r="J25" s="152" t="s">
        <v>9</v>
      </c>
      <c r="K25" s="153"/>
      <c r="L25" s="153"/>
      <c r="M25" s="153"/>
      <c r="N25" s="154"/>
      <c r="O25" s="153" t="s">
        <v>10</v>
      </c>
      <c r="P25" s="153"/>
      <c r="Q25" s="153"/>
      <c r="R25" s="153"/>
      <c r="S25" s="154"/>
      <c r="T25" s="180"/>
      <c r="U25" s="56" t="s">
        <v>5</v>
      </c>
      <c r="V25" s="57">
        <v>30</v>
      </c>
      <c r="W25" s="57">
        <v>20</v>
      </c>
      <c r="X25" s="57">
        <f>V25-W25</f>
        <v>10</v>
      </c>
      <c r="Y25" s="58">
        <f>W25*8</f>
        <v>160</v>
      </c>
    </row>
    <row r="26" spans="1:25" ht="14.25" customHeight="1">
      <c r="A26" s="178"/>
      <c r="B26" s="23" t="s">
        <v>14</v>
      </c>
      <c r="C26" s="24"/>
      <c r="D26" s="25"/>
      <c r="E26" s="27">
        <v>3</v>
      </c>
      <c r="F26" s="27">
        <f t="shared" ref="F26:I32" si="8">E26+7</f>
        <v>10</v>
      </c>
      <c r="G26" s="27">
        <f t="shared" si="8"/>
        <v>17</v>
      </c>
      <c r="H26" s="27">
        <f t="shared" si="8"/>
        <v>24</v>
      </c>
      <c r="I26" s="28">
        <f t="shared" si="8"/>
        <v>31</v>
      </c>
      <c r="J26" s="29"/>
      <c r="K26" s="27">
        <v>7</v>
      </c>
      <c r="L26" s="27">
        <f>K26+7</f>
        <v>14</v>
      </c>
      <c r="M26" s="27">
        <f>L26+7</f>
        <v>21</v>
      </c>
      <c r="N26" s="28">
        <f>M26+7</f>
        <v>28</v>
      </c>
      <c r="O26" s="25"/>
      <c r="P26" s="27">
        <v>4</v>
      </c>
      <c r="Q26" s="27">
        <f t="shared" ref="Q26:S30" si="9">P26+7</f>
        <v>11</v>
      </c>
      <c r="R26" s="27">
        <f t="shared" si="9"/>
        <v>18</v>
      </c>
      <c r="S26" s="28">
        <f t="shared" si="9"/>
        <v>25</v>
      </c>
      <c r="T26" s="180"/>
      <c r="U26" s="62" t="s">
        <v>6</v>
      </c>
      <c r="V26" s="63">
        <v>31</v>
      </c>
      <c r="W26" s="63">
        <v>20</v>
      </c>
      <c r="X26" s="57">
        <f>V26-W26</f>
        <v>11</v>
      </c>
      <c r="Y26" s="64">
        <f>W26*8</f>
        <v>160</v>
      </c>
    </row>
    <row r="27" spans="1:25" ht="14.25" customHeight="1" thickBot="1">
      <c r="A27" s="178"/>
      <c r="B27" s="31" t="s">
        <v>15</v>
      </c>
      <c r="C27" s="32"/>
      <c r="D27" s="53"/>
      <c r="E27" s="35">
        <v>4</v>
      </c>
      <c r="F27" s="35">
        <f t="shared" si="8"/>
        <v>11</v>
      </c>
      <c r="G27" s="35">
        <f t="shared" si="8"/>
        <v>18</v>
      </c>
      <c r="H27" s="35">
        <f t="shared" si="8"/>
        <v>25</v>
      </c>
      <c r="I27" s="100"/>
      <c r="J27" s="37">
        <v>1</v>
      </c>
      <c r="K27" s="35">
        <f t="shared" ref="K27:N32" si="10">J27+7</f>
        <v>8</v>
      </c>
      <c r="L27" s="35">
        <f t="shared" si="10"/>
        <v>15</v>
      </c>
      <c r="M27" s="35">
        <f t="shared" si="10"/>
        <v>22</v>
      </c>
      <c r="N27" s="36">
        <f t="shared" si="10"/>
        <v>29</v>
      </c>
      <c r="O27" s="53"/>
      <c r="P27" s="35">
        <v>5</v>
      </c>
      <c r="Q27" s="35">
        <f t="shared" si="9"/>
        <v>12</v>
      </c>
      <c r="R27" s="35">
        <f t="shared" si="9"/>
        <v>19</v>
      </c>
      <c r="S27" s="36">
        <f t="shared" si="9"/>
        <v>26</v>
      </c>
      <c r="T27" s="180"/>
      <c r="U27" s="65" t="s">
        <v>7</v>
      </c>
      <c r="V27" s="66">
        <v>30</v>
      </c>
      <c r="W27" s="66">
        <v>21</v>
      </c>
      <c r="X27" s="66">
        <f>V27-W27</f>
        <v>9</v>
      </c>
      <c r="Y27" s="64">
        <f>W27*8</f>
        <v>168</v>
      </c>
    </row>
    <row r="28" spans="1:25" ht="14.25" customHeight="1" thickBot="1">
      <c r="A28" s="178"/>
      <c r="B28" s="31" t="s">
        <v>16</v>
      </c>
      <c r="C28" s="32"/>
      <c r="D28" s="53"/>
      <c r="E28" s="35">
        <v>5</v>
      </c>
      <c r="F28" s="35">
        <f t="shared" si="8"/>
        <v>12</v>
      </c>
      <c r="G28" s="35">
        <f t="shared" si="8"/>
        <v>19</v>
      </c>
      <c r="H28" s="35">
        <f t="shared" si="8"/>
        <v>26</v>
      </c>
      <c r="I28" s="100"/>
      <c r="J28" s="37">
        <v>2</v>
      </c>
      <c r="K28" s="35">
        <f t="shared" si="10"/>
        <v>9</v>
      </c>
      <c r="L28" s="35">
        <f t="shared" si="10"/>
        <v>16</v>
      </c>
      <c r="M28" s="35">
        <f t="shared" si="10"/>
        <v>23</v>
      </c>
      <c r="N28" s="36">
        <f t="shared" si="10"/>
        <v>30</v>
      </c>
      <c r="O28" s="53"/>
      <c r="P28" s="35">
        <v>6</v>
      </c>
      <c r="Q28" s="35">
        <f t="shared" si="9"/>
        <v>13</v>
      </c>
      <c r="R28" s="35">
        <f t="shared" si="9"/>
        <v>20</v>
      </c>
      <c r="S28" s="36">
        <f t="shared" si="9"/>
        <v>27</v>
      </c>
      <c r="T28" s="180"/>
      <c r="U28" s="67" t="s">
        <v>25</v>
      </c>
      <c r="V28" s="68">
        <f>SUM(V25:V27)</f>
        <v>91</v>
      </c>
      <c r="W28" s="68">
        <f>SUM(W25:W27)</f>
        <v>61</v>
      </c>
      <c r="X28" s="68">
        <f>SUM(X25:X27)</f>
        <v>30</v>
      </c>
      <c r="Y28" s="69">
        <f>SUM(Y25:Y27)</f>
        <v>488</v>
      </c>
    </row>
    <row r="29" spans="1:25" ht="14.25" customHeight="1" thickBot="1">
      <c r="A29" s="178"/>
      <c r="B29" s="31" t="s">
        <v>17</v>
      </c>
      <c r="C29" s="32"/>
      <c r="D29" s="53"/>
      <c r="E29" s="35">
        <v>6</v>
      </c>
      <c r="F29" s="35">
        <f t="shared" si="8"/>
        <v>13</v>
      </c>
      <c r="G29" s="35">
        <f t="shared" si="8"/>
        <v>20</v>
      </c>
      <c r="H29" s="35">
        <f t="shared" si="8"/>
        <v>27</v>
      </c>
      <c r="I29" s="100"/>
      <c r="J29" s="37">
        <v>3</v>
      </c>
      <c r="K29" s="35">
        <f t="shared" si="10"/>
        <v>10</v>
      </c>
      <c r="L29" s="35">
        <f t="shared" si="10"/>
        <v>17</v>
      </c>
      <c r="M29" s="35">
        <f t="shared" si="10"/>
        <v>24</v>
      </c>
      <c r="N29" s="36">
        <f t="shared" si="10"/>
        <v>31</v>
      </c>
      <c r="O29" s="53"/>
      <c r="P29" s="35">
        <v>7</v>
      </c>
      <c r="Q29" s="35">
        <f t="shared" si="9"/>
        <v>14</v>
      </c>
      <c r="R29" s="35">
        <f t="shared" si="9"/>
        <v>21</v>
      </c>
      <c r="S29" s="36">
        <f t="shared" si="9"/>
        <v>28</v>
      </c>
      <c r="T29" s="180"/>
      <c r="U29" s="71" t="s">
        <v>33</v>
      </c>
      <c r="V29" s="72">
        <f>V24+V28</f>
        <v>181</v>
      </c>
      <c r="W29" s="72">
        <f>W24+W28</f>
        <v>118</v>
      </c>
      <c r="X29" s="72">
        <f>X24+X28</f>
        <v>63</v>
      </c>
      <c r="Y29" s="73">
        <f>Y24+Y28</f>
        <v>942</v>
      </c>
    </row>
    <row r="30" spans="1:25" ht="14.25" customHeight="1">
      <c r="A30" s="178"/>
      <c r="B30" s="31" t="s">
        <v>19</v>
      </c>
      <c r="C30" s="32"/>
      <c r="D30" s="53"/>
      <c r="E30" s="35">
        <v>7</v>
      </c>
      <c r="F30" s="35">
        <f t="shared" si="8"/>
        <v>14</v>
      </c>
      <c r="G30" s="35">
        <f t="shared" si="8"/>
        <v>21</v>
      </c>
      <c r="H30" s="35">
        <f t="shared" si="8"/>
        <v>28</v>
      </c>
      <c r="I30" s="100"/>
      <c r="J30" s="37">
        <v>4</v>
      </c>
      <c r="K30" s="35">
        <f t="shared" si="10"/>
        <v>11</v>
      </c>
      <c r="L30" s="35">
        <f t="shared" si="10"/>
        <v>18</v>
      </c>
      <c r="M30" s="35">
        <f t="shared" si="10"/>
        <v>25</v>
      </c>
      <c r="N30" s="70"/>
      <c r="O30" s="53">
        <v>1</v>
      </c>
      <c r="P30" s="35">
        <f>O30+7</f>
        <v>8</v>
      </c>
      <c r="Q30" s="35">
        <f t="shared" si="9"/>
        <v>15</v>
      </c>
      <c r="R30" s="35">
        <f t="shared" si="9"/>
        <v>22</v>
      </c>
      <c r="S30" s="36">
        <f t="shared" si="9"/>
        <v>29</v>
      </c>
      <c r="T30" s="180"/>
      <c r="U30" s="56" t="s">
        <v>8</v>
      </c>
      <c r="V30" s="57">
        <v>31</v>
      </c>
      <c r="W30" s="57">
        <v>21</v>
      </c>
      <c r="X30" s="57">
        <f>V30-W30</f>
        <v>10</v>
      </c>
      <c r="Y30" s="58">
        <f>W30*8</f>
        <v>168</v>
      </c>
    </row>
    <row r="31" spans="1:25" ht="14.25" customHeight="1">
      <c r="A31" s="178"/>
      <c r="B31" s="40" t="s">
        <v>20</v>
      </c>
      <c r="C31" s="41"/>
      <c r="D31" s="33">
        <v>1</v>
      </c>
      <c r="E31" s="42">
        <f>D31+7</f>
        <v>8</v>
      </c>
      <c r="F31" s="42">
        <f t="shared" si="8"/>
        <v>15</v>
      </c>
      <c r="G31" s="42">
        <f t="shared" si="8"/>
        <v>22</v>
      </c>
      <c r="H31" s="42">
        <f t="shared" si="8"/>
        <v>29</v>
      </c>
      <c r="I31" s="101"/>
      <c r="J31" s="44">
        <v>5</v>
      </c>
      <c r="K31" s="42">
        <f t="shared" si="10"/>
        <v>12</v>
      </c>
      <c r="L31" s="42">
        <f t="shared" si="10"/>
        <v>19</v>
      </c>
      <c r="M31" s="42">
        <f t="shared" si="10"/>
        <v>26</v>
      </c>
      <c r="N31" s="74"/>
      <c r="O31" s="33">
        <v>2</v>
      </c>
      <c r="P31" s="42">
        <f>O31+7</f>
        <v>9</v>
      </c>
      <c r="Q31" s="42">
        <f>P31+7</f>
        <v>16</v>
      </c>
      <c r="R31" s="42">
        <f>Q31+7</f>
        <v>23</v>
      </c>
      <c r="S31" s="43">
        <f>R31+7</f>
        <v>30</v>
      </c>
      <c r="T31" s="180"/>
      <c r="U31" s="62" t="s">
        <v>9</v>
      </c>
      <c r="V31" s="63">
        <v>31</v>
      </c>
      <c r="W31" s="63">
        <v>23</v>
      </c>
      <c r="X31" s="63">
        <f>V31-W31</f>
        <v>8</v>
      </c>
      <c r="Y31" s="58">
        <f>W31*8</f>
        <v>184</v>
      </c>
    </row>
    <row r="32" spans="1:25" ht="14.25" customHeight="1" thickBot="1">
      <c r="A32" s="178"/>
      <c r="B32" s="45" t="s">
        <v>21</v>
      </c>
      <c r="C32" s="46"/>
      <c r="D32" s="59">
        <v>2</v>
      </c>
      <c r="E32" s="48">
        <f>D32+7</f>
        <v>9</v>
      </c>
      <c r="F32" s="48">
        <f t="shared" si="8"/>
        <v>16</v>
      </c>
      <c r="G32" s="48">
        <f t="shared" si="8"/>
        <v>23</v>
      </c>
      <c r="H32" s="48">
        <f t="shared" si="8"/>
        <v>30</v>
      </c>
      <c r="I32" s="102"/>
      <c r="J32" s="50">
        <v>6</v>
      </c>
      <c r="K32" s="48">
        <f t="shared" si="10"/>
        <v>13</v>
      </c>
      <c r="L32" s="48">
        <f t="shared" si="10"/>
        <v>20</v>
      </c>
      <c r="M32" s="48">
        <f t="shared" si="10"/>
        <v>27</v>
      </c>
      <c r="N32" s="75"/>
      <c r="O32" s="59">
        <v>3</v>
      </c>
      <c r="P32" s="48">
        <f>O32+7</f>
        <v>10</v>
      </c>
      <c r="Q32" s="48">
        <f>P32+7</f>
        <v>17</v>
      </c>
      <c r="R32" s="48">
        <f>Q32+7</f>
        <v>24</v>
      </c>
      <c r="S32" s="49"/>
      <c r="T32" s="180"/>
      <c r="U32" s="65" t="s">
        <v>10</v>
      </c>
      <c r="V32" s="66">
        <v>30</v>
      </c>
      <c r="W32" s="66">
        <v>21</v>
      </c>
      <c r="X32" s="66">
        <f>V32-W32</f>
        <v>9</v>
      </c>
      <c r="Y32" s="76">
        <f>W32*8</f>
        <v>168</v>
      </c>
    </row>
    <row r="33" spans="1:25" ht="14.25" customHeight="1" thickBot="1">
      <c r="A33" s="178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80"/>
      <c r="U33" s="67" t="s">
        <v>32</v>
      </c>
      <c r="V33" s="68">
        <f>SUM(V30:V32)</f>
        <v>92</v>
      </c>
      <c r="W33" s="68">
        <f>SUM(W30:W32)</f>
        <v>65</v>
      </c>
      <c r="X33" s="68">
        <f>SUM(X30:X32)</f>
        <v>27</v>
      </c>
      <c r="Y33" s="69">
        <f>SUM(Y30:Y32)</f>
        <v>520</v>
      </c>
    </row>
    <row r="34" spans="1:25" ht="14.25" customHeight="1" thickBot="1">
      <c r="A34" s="178"/>
      <c r="B34" s="158" t="s">
        <v>34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80"/>
      <c r="U34" s="71" t="s">
        <v>35</v>
      </c>
      <c r="V34" s="72">
        <f>V33+V29</f>
        <v>273</v>
      </c>
      <c r="W34" s="72">
        <f>W33+W29</f>
        <v>183</v>
      </c>
      <c r="X34" s="72">
        <f>X33+X29</f>
        <v>90</v>
      </c>
      <c r="Y34" s="73">
        <f>Y29+Y33</f>
        <v>1462</v>
      </c>
    </row>
    <row r="35" spans="1:25" ht="14.25" customHeight="1" thickBot="1">
      <c r="A35" s="178"/>
      <c r="B35" s="155" t="s">
        <v>24</v>
      </c>
      <c r="C35" s="156"/>
      <c r="D35" s="152" t="s">
        <v>11</v>
      </c>
      <c r="E35" s="153"/>
      <c r="F35" s="153"/>
      <c r="G35" s="153"/>
      <c r="H35" s="153"/>
      <c r="I35" s="154"/>
      <c r="J35" s="165" t="s">
        <v>12</v>
      </c>
      <c r="K35" s="166"/>
      <c r="L35" s="166"/>
      <c r="M35" s="166"/>
      <c r="N35" s="167"/>
      <c r="O35" s="153" t="s">
        <v>13</v>
      </c>
      <c r="P35" s="153"/>
      <c r="Q35" s="153"/>
      <c r="R35" s="153"/>
      <c r="S35" s="154"/>
      <c r="T35" s="180"/>
      <c r="U35" s="56" t="s">
        <v>11</v>
      </c>
      <c r="V35" s="57">
        <v>31</v>
      </c>
      <c r="W35" s="57">
        <v>22</v>
      </c>
      <c r="X35" s="57">
        <f>V35-W35</f>
        <v>9</v>
      </c>
      <c r="Y35" s="58">
        <f>W35*8</f>
        <v>176</v>
      </c>
    </row>
    <row r="36" spans="1:25" ht="14.25" customHeight="1">
      <c r="A36" s="178"/>
      <c r="B36" s="94" t="s">
        <v>14</v>
      </c>
      <c r="C36" s="24"/>
      <c r="D36" s="25"/>
      <c r="E36" s="27">
        <v>2</v>
      </c>
      <c r="F36" s="27">
        <f t="shared" ref="F36:I42" si="11">E36+7</f>
        <v>9</v>
      </c>
      <c r="G36" s="27">
        <f t="shared" si="11"/>
        <v>16</v>
      </c>
      <c r="H36" s="27">
        <f t="shared" si="11"/>
        <v>23</v>
      </c>
      <c r="I36" s="52">
        <f t="shared" si="11"/>
        <v>30</v>
      </c>
      <c r="J36" s="25"/>
      <c r="K36" s="30">
        <v>6</v>
      </c>
      <c r="L36" s="27">
        <f>K36+7</f>
        <v>13</v>
      </c>
      <c r="M36" s="27">
        <f>L36+7</f>
        <v>20</v>
      </c>
      <c r="N36" s="28">
        <f>M36+7</f>
        <v>27</v>
      </c>
      <c r="O36" s="25"/>
      <c r="P36" s="27">
        <v>4</v>
      </c>
      <c r="Q36" s="27">
        <f t="shared" ref="Q36:S37" si="12">P36+7</f>
        <v>11</v>
      </c>
      <c r="R36" s="27">
        <f t="shared" si="12"/>
        <v>18</v>
      </c>
      <c r="S36" s="28">
        <f t="shared" si="12"/>
        <v>25</v>
      </c>
      <c r="T36" s="180"/>
      <c r="U36" s="62" t="s">
        <v>12</v>
      </c>
      <c r="V36" s="63">
        <v>30</v>
      </c>
      <c r="W36" s="63">
        <v>21</v>
      </c>
      <c r="X36" s="63">
        <f>V36-W36</f>
        <v>9</v>
      </c>
      <c r="Y36" s="58">
        <f>W36*8-1</f>
        <v>167</v>
      </c>
    </row>
    <row r="37" spans="1:25" ht="14.25" customHeight="1" thickBot="1">
      <c r="A37" s="178"/>
      <c r="B37" s="31" t="s">
        <v>15</v>
      </c>
      <c r="C37" s="32"/>
      <c r="D37" s="53"/>
      <c r="E37" s="35">
        <v>3</v>
      </c>
      <c r="F37" s="35">
        <f t="shared" si="11"/>
        <v>10</v>
      </c>
      <c r="G37" s="35">
        <f t="shared" si="11"/>
        <v>17</v>
      </c>
      <c r="H37" s="35">
        <f t="shared" si="11"/>
        <v>24</v>
      </c>
      <c r="I37" s="54">
        <f t="shared" si="11"/>
        <v>31</v>
      </c>
      <c r="J37" s="53"/>
      <c r="K37" s="35">
        <v>7</v>
      </c>
      <c r="L37" s="35">
        <f t="shared" ref="L37:M42" si="13">K37+7</f>
        <v>14</v>
      </c>
      <c r="M37" s="35">
        <f t="shared" si="13"/>
        <v>21</v>
      </c>
      <c r="N37" s="36">
        <f>M37+7</f>
        <v>28</v>
      </c>
      <c r="O37" s="53"/>
      <c r="P37" s="35">
        <v>5</v>
      </c>
      <c r="Q37" s="35">
        <f t="shared" si="12"/>
        <v>12</v>
      </c>
      <c r="R37" s="35">
        <f t="shared" si="12"/>
        <v>19</v>
      </c>
      <c r="S37" s="36">
        <f t="shared" si="12"/>
        <v>26</v>
      </c>
      <c r="T37" s="180"/>
      <c r="U37" s="65" t="s">
        <v>13</v>
      </c>
      <c r="V37" s="66">
        <v>31</v>
      </c>
      <c r="W37" s="66">
        <v>21</v>
      </c>
      <c r="X37" s="66">
        <f>V37-W37</f>
        <v>10</v>
      </c>
      <c r="Y37" s="76">
        <f>W37*8</f>
        <v>168</v>
      </c>
    </row>
    <row r="38" spans="1:25" ht="14.25" customHeight="1" thickBot="1">
      <c r="A38" s="178"/>
      <c r="B38" s="31" t="s">
        <v>16</v>
      </c>
      <c r="C38" s="32"/>
      <c r="D38" s="53"/>
      <c r="E38" s="35">
        <v>4</v>
      </c>
      <c r="F38" s="35">
        <f t="shared" si="11"/>
        <v>11</v>
      </c>
      <c r="G38" s="35">
        <f t="shared" si="11"/>
        <v>18</v>
      </c>
      <c r="H38" s="35">
        <f t="shared" si="11"/>
        <v>25</v>
      </c>
      <c r="I38" s="54"/>
      <c r="J38" s="53">
        <v>1</v>
      </c>
      <c r="K38" s="35">
        <f>J38+7</f>
        <v>8</v>
      </c>
      <c r="L38" s="35">
        <f t="shared" si="13"/>
        <v>15</v>
      </c>
      <c r="M38" s="35">
        <f>L38+7</f>
        <v>22</v>
      </c>
      <c r="N38" s="36">
        <f>M38+7</f>
        <v>29</v>
      </c>
      <c r="O38" s="53"/>
      <c r="P38" s="35">
        <v>6</v>
      </c>
      <c r="Q38" s="35">
        <f t="shared" ref="P38:S41" si="14">P38+7</f>
        <v>13</v>
      </c>
      <c r="R38" s="35">
        <f t="shared" si="14"/>
        <v>20</v>
      </c>
      <c r="S38" s="36">
        <f t="shared" si="14"/>
        <v>27</v>
      </c>
      <c r="T38" s="180"/>
      <c r="U38" s="67" t="s">
        <v>34</v>
      </c>
      <c r="V38" s="68">
        <f>SUM(V35:V37)</f>
        <v>92</v>
      </c>
      <c r="W38" s="68">
        <f>SUM(W35:W37)</f>
        <v>64</v>
      </c>
      <c r="X38" s="68">
        <f>SUM(X35:X37)</f>
        <v>28</v>
      </c>
      <c r="Y38" s="69">
        <f>SUM(Y35:Y37)</f>
        <v>511</v>
      </c>
    </row>
    <row r="39" spans="1:25" ht="14.25" customHeight="1" thickBot="1">
      <c r="A39" s="178"/>
      <c r="B39" s="31" t="s">
        <v>17</v>
      </c>
      <c r="C39" s="32"/>
      <c r="D39" s="53"/>
      <c r="E39" s="35">
        <v>5</v>
      </c>
      <c r="F39" s="35">
        <f t="shared" si="11"/>
        <v>12</v>
      </c>
      <c r="G39" s="35">
        <f t="shared" si="11"/>
        <v>19</v>
      </c>
      <c r="H39" s="35">
        <f t="shared" si="11"/>
        <v>26</v>
      </c>
      <c r="I39" s="54"/>
      <c r="J39" s="53">
        <v>2</v>
      </c>
      <c r="K39" s="35">
        <f>J39+7</f>
        <v>9</v>
      </c>
      <c r="L39" s="35">
        <f t="shared" si="13"/>
        <v>16</v>
      </c>
      <c r="M39" s="35">
        <f t="shared" si="13"/>
        <v>23</v>
      </c>
      <c r="N39" s="36">
        <f>M39+7</f>
        <v>30</v>
      </c>
      <c r="O39" s="53"/>
      <c r="P39" s="35">
        <v>7</v>
      </c>
      <c r="Q39" s="35">
        <f t="shared" si="14"/>
        <v>14</v>
      </c>
      <c r="R39" s="35">
        <f t="shared" si="14"/>
        <v>21</v>
      </c>
      <c r="S39" s="36">
        <f t="shared" si="14"/>
        <v>28</v>
      </c>
      <c r="T39" s="180"/>
      <c r="U39" s="71" t="s">
        <v>36</v>
      </c>
      <c r="V39" s="72">
        <f>V33+V38</f>
        <v>184</v>
      </c>
      <c r="W39" s="72">
        <f>W33+W38</f>
        <v>129</v>
      </c>
      <c r="X39" s="72">
        <f>X33+X38</f>
        <v>55</v>
      </c>
      <c r="Y39" s="73">
        <f>Y33+Y38</f>
        <v>1031</v>
      </c>
    </row>
    <row r="40" spans="1:25" ht="14.25" customHeight="1" thickBot="1">
      <c r="A40" s="178"/>
      <c r="B40" s="31" t="s">
        <v>19</v>
      </c>
      <c r="C40" s="32"/>
      <c r="D40" s="53"/>
      <c r="E40" s="35">
        <v>6</v>
      </c>
      <c r="F40" s="35">
        <f t="shared" si="11"/>
        <v>13</v>
      </c>
      <c r="G40" s="35">
        <f t="shared" si="11"/>
        <v>20</v>
      </c>
      <c r="H40" s="35">
        <f t="shared" si="11"/>
        <v>27</v>
      </c>
      <c r="I40" s="54"/>
      <c r="J40" s="53" t="s">
        <v>18</v>
      </c>
      <c r="K40" s="35">
        <v>10</v>
      </c>
      <c r="L40" s="35">
        <f t="shared" si="13"/>
        <v>17</v>
      </c>
      <c r="M40" s="35">
        <f t="shared" si="13"/>
        <v>24</v>
      </c>
      <c r="N40" s="70"/>
      <c r="O40" s="77">
        <v>1</v>
      </c>
      <c r="P40" s="35">
        <f t="shared" si="14"/>
        <v>8</v>
      </c>
      <c r="Q40" s="35">
        <f t="shared" si="14"/>
        <v>15</v>
      </c>
      <c r="R40" s="35">
        <f t="shared" si="14"/>
        <v>22</v>
      </c>
      <c r="S40" s="36">
        <f t="shared" si="14"/>
        <v>29</v>
      </c>
      <c r="T40" s="180"/>
      <c r="U40" s="78" t="s">
        <v>37</v>
      </c>
      <c r="V40" s="79">
        <f>V39+V29</f>
        <v>365</v>
      </c>
      <c r="W40" s="79">
        <f>W39+W29</f>
        <v>247</v>
      </c>
      <c r="X40" s="79">
        <f>X39+X29</f>
        <v>118</v>
      </c>
      <c r="Y40" s="80">
        <f>Y39+Y29</f>
        <v>1973</v>
      </c>
    </row>
    <row r="41" spans="1:25" ht="14.25" customHeight="1">
      <c r="A41" s="178"/>
      <c r="B41" s="40" t="s">
        <v>20</v>
      </c>
      <c r="C41" s="41"/>
      <c r="D41" s="33"/>
      <c r="E41" s="42">
        <v>7</v>
      </c>
      <c r="F41" s="42">
        <f t="shared" si="11"/>
        <v>14</v>
      </c>
      <c r="G41" s="42">
        <f t="shared" si="11"/>
        <v>21</v>
      </c>
      <c r="H41" s="42">
        <f t="shared" si="11"/>
        <v>28</v>
      </c>
      <c r="I41" s="92"/>
      <c r="J41" s="39">
        <v>4</v>
      </c>
      <c r="K41" s="42">
        <f>J41+7</f>
        <v>11</v>
      </c>
      <c r="L41" s="42">
        <f t="shared" si="13"/>
        <v>18</v>
      </c>
      <c r="M41" s="42">
        <f t="shared" si="13"/>
        <v>25</v>
      </c>
      <c r="N41" s="74"/>
      <c r="O41" s="33">
        <v>2</v>
      </c>
      <c r="P41" s="42">
        <f>O41+7</f>
        <v>9</v>
      </c>
      <c r="Q41" s="42">
        <f>P41+7</f>
        <v>16</v>
      </c>
      <c r="R41" s="42">
        <f t="shared" si="14"/>
        <v>23</v>
      </c>
      <c r="S41" s="43">
        <f t="shared" si="14"/>
        <v>30</v>
      </c>
      <c r="T41" s="180"/>
      <c r="U41" s="168" t="s">
        <v>38</v>
      </c>
      <c r="V41" s="169"/>
      <c r="W41" s="169"/>
      <c r="X41" s="170"/>
      <c r="Y41" s="174">
        <f>ROUND(Y40/12,2)</f>
        <v>164.42</v>
      </c>
    </row>
    <row r="42" spans="1:25" ht="14.25" customHeight="1" thickBot="1">
      <c r="A42" s="178"/>
      <c r="B42" s="45" t="s">
        <v>21</v>
      </c>
      <c r="C42" s="46"/>
      <c r="D42" s="59">
        <v>1</v>
      </c>
      <c r="E42" s="48">
        <f>D42+7</f>
        <v>8</v>
      </c>
      <c r="F42" s="48">
        <f>E42+7</f>
        <v>15</v>
      </c>
      <c r="G42" s="48">
        <f>F42+7</f>
        <v>22</v>
      </c>
      <c r="H42" s="48">
        <f t="shared" si="11"/>
        <v>29</v>
      </c>
      <c r="I42" s="60"/>
      <c r="J42" s="59">
        <v>5</v>
      </c>
      <c r="K42" s="48">
        <f>J42+7</f>
        <v>12</v>
      </c>
      <c r="L42" s="48">
        <f t="shared" si="13"/>
        <v>19</v>
      </c>
      <c r="M42" s="48">
        <f t="shared" si="13"/>
        <v>26</v>
      </c>
      <c r="N42" s="75"/>
      <c r="O42" s="59">
        <v>3</v>
      </c>
      <c r="P42" s="48">
        <f>O42+7</f>
        <v>10</v>
      </c>
      <c r="Q42" s="48">
        <f>P42+7</f>
        <v>17</v>
      </c>
      <c r="R42" s="48">
        <f>Q42+7</f>
        <v>24</v>
      </c>
      <c r="S42" s="49">
        <f>R42+7</f>
        <v>31</v>
      </c>
      <c r="T42" s="180"/>
      <c r="U42" s="171"/>
      <c r="V42" s="172"/>
      <c r="W42" s="172"/>
      <c r="X42" s="173"/>
      <c r="Y42" s="175"/>
    </row>
    <row r="43" spans="1:25" s="81" customFormat="1" ht="13.5" customHeight="1">
      <c r="A43" s="178"/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</row>
    <row r="44" spans="1:25" ht="13.5" customHeight="1">
      <c r="A44" s="178"/>
      <c r="B44" s="162" t="s">
        <v>60</v>
      </c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</row>
    <row r="45" spans="1:25" ht="13.5" customHeight="1">
      <c r="A45" s="178"/>
      <c r="B45" s="82" t="s">
        <v>39</v>
      </c>
      <c r="C45" s="83" t="s">
        <v>40</v>
      </c>
      <c r="D45" s="162" t="s">
        <v>41</v>
      </c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</row>
    <row r="46" spans="1:25" ht="13.5" customHeight="1">
      <c r="A46" s="178"/>
      <c r="B46" s="82" t="s">
        <v>42</v>
      </c>
      <c r="C46" s="83" t="s">
        <v>40</v>
      </c>
      <c r="D46" s="162" t="s">
        <v>43</v>
      </c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</row>
    <row r="47" spans="1:25" ht="13.5" customHeight="1">
      <c r="A47" s="178"/>
      <c r="B47" s="82" t="s">
        <v>44</v>
      </c>
      <c r="C47" s="83" t="s">
        <v>40</v>
      </c>
      <c r="D47" s="162" t="s">
        <v>45</v>
      </c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</row>
    <row r="48" spans="1:25" ht="13.5" customHeight="1">
      <c r="A48" s="178"/>
      <c r="B48" s="82" t="s">
        <v>46</v>
      </c>
      <c r="C48" s="83" t="s">
        <v>40</v>
      </c>
      <c r="D48" s="162" t="s">
        <v>47</v>
      </c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</row>
    <row r="49" spans="1:25" ht="13.5" customHeight="1">
      <c r="A49" s="178"/>
      <c r="B49" s="82" t="s">
        <v>48</v>
      </c>
      <c r="C49" s="83" t="s">
        <v>40</v>
      </c>
      <c r="D49" s="162" t="s">
        <v>49</v>
      </c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</row>
    <row r="50" spans="1:25" ht="13.5" customHeight="1">
      <c r="A50" s="178"/>
      <c r="B50" s="82" t="s">
        <v>50</v>
      </c>
      <c r="C50" s="83" t="s">
        <v>40</v>
      </c>
      <c r="D50" s="162" t="s">
        <v>51</v>
      </c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</row>
    <row r="51" spans="1:25" ht="13.5" customHeight="1">
      <c r="A51" s="178"/>
      <c r="B51" s="82" t="s">
        <v>52</v>
      </c>
      <c r="C51" s="83" t="s">
        <v>40</v>
      </c>
      <c r="D51" s="162" t="s">
        <v>53</v>
      </c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</row>
    <row r="52" spans="1:25" ht="13.5" customHeight="1">
      <c r="A52" s="178"/>
      <c r="B52" s="82" t="s">
        <v>54</v>
      </c>
      <c r="C52" s="83" t="s">
        <v>40</v>
      </c>
      <c r="D52" s="162" t="s">
        <v>55</v>
      </c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</row>
    <row r="53" spans="1:25" ht="17.25" customHeight="1">
      <c r="A53" s="178"/>
      <c r="B53" s="160" t="str">
        <f>"Норма рабочего времени на 2017 год при 40-часовой рабочей неделе - "&amp;Y40&amp;" часов."</f>
        <v>Норма рабочего времени на 2017 год при 40-часовой рабочей неделе - 1973 часов.</v>
      </c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</row>
    <row r="54" spans="1:25" ht="17.25" customHeight="1">
      <c r="A54" s="178"/>
      <c r="B54" s="160" t="str">
        <f>"Среднемесячное количество рабочих часов в 2017 году - "&amp;Y41&amp;" часа."</f>
        <v>Среднемесячное количество рабочих часов в 2017 году - 164,42 часа.</v>
      </c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</row>
    <row r="55" spans="1:25" ht="13.5" customHeight="1">
      <c r="A55" s="178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</row>
    <row r="56" spans="1:25" ht="13.5" customHeight="1"/>
    <row r="57" spans="1:25" ht="13.5" customHeight="1"/>
    <row r="58" spans="1:25" ht="13.5" customHeight="1"/>
    <row r="59" spans="1:25" ht="13.5" customHeight="1"/>
    <row r="60" spans="1:25" ht="13.5" customHeight="1"/>
    <row r="61" spans="1:25" ht="13.5" customHeight="1"/>
    <row r="62" spans="1:25" ht="13.5" customHeight="1"/>
    <row r="63" spans="1:25" ht="13.5" customHeight="1"/>
    <row r="64" spans="1:25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</sheetData>
  <mergeCells count="50">
    <mergeCell ref="U17:Y17"/>
    <mergeCell ref="A1:A55"/>
    <mergeCell ref="B1:S1"/>
    <mergeCell ref="T1:T42"/>
    <mergeCell ref="B2:S2"/>
    <mergeCell ref="B3:S3"/>
    <mergeCell ref="B4:S4"/>
    <mergeCell ref="B5:C5"/>
    <mergeCell ref="J5:N5"/>
    <mergeCell ref="O5:S5"/>
    <mergeCell ref="B13:S13"/>
    <mergeCell ref="B14:S14"/>
    <mergeCell ref="O15:S15"/>
    <mergeCell ref="U18:U20"/>
    <mergeCell ref="V18:X18"/>
    <mergeCell ref="Y18:Y20"/>
    <mergeCell ref="V19:V20"/>
    <mergeCell ref="W19:W20"/>
    <mergeCell ref="X19:X20"/>
    <mergeCell ref="D47:Y47"/>
    <mergeCell ref="B33:S33"/>
    <mergeCell ref="B34:S34"/>
    <mergeCell ref="J35:N35"/>
    <mergeCell ref="O35:S35"/>
    <mergeCell ref="U41:X42"/>
    <mergeCell ref="Y41:Y42"/>
    <mergeCell ref="B43:Y43"/>
    <mergeCell ref="B44:Y44"/>
    <mergeCell ref="D45:Y45"/>
    <mergeCell ref="D46:Y46"/>
    <mergeCell ref="B54:Y54"/>
    <mergeCell ref="B55:Y55"/>
    <mergeCell ref="D48:Y48"/>
    <mergeCell ref="D49:Y49"/>
    <mergeCell ref="D50:Y50"/>
    <mergeCell ref="D51:Y51"/>
    <mergeCell ref="D52:Y52"/>
    <mergeCell ref="B53:Y53"/>
    <mergeCell ref="J15:N15"/>
    <mergeCell ref="D25:I25"/>
    <mergeCell ref="B35:C35"/>
    <mergeCell ref="D35:I35"/>
    <mergeCell ref="D5:I5"/>
    <mergeCell ref="B15:C15"/>
    <mergeCell ref="D15:I15"/>
    <mergeCell ref="B23:S23"/>
    <mergeCell ref="B24:S24"/>
    <mergeCell ref="B25:C25"/>
    <mergeCell ref="J25:N25"/>
    <mergeCell ref="O25:S25"/>
  </mergeCells>
  <hyperlinks>
    <hyperlink ref="O20" r:id="rId1" display="http://variant52.ru/kalendar/proizvodstvennyj-kalendar.htm"/>
    <hyperlink ref="B1:S1" r:id="rId2" display="ПРОИЗВОДСТВЕННЫЙ КАЛЕНДАРЬ"/>
  </hyperlinks>
  <pageMargins left="0.87" right="0.33" top="0.52" bottom="0.53" header="0.5" footer="0.5"/>
  <pageSetup paperSize="9" scale="84" orientation="portrait" verticalDpi="254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Загрузка оборудования-2017</vt:lpstr>
      <vt:lpstr>Производств.календарь-2017</vt:lpstr>
      <vt:lpstr>'Производств.календарь-2017'!Область_печати</vt:lpstr>
    </vt:vector>
  </TitlesOfParts>
  <Company>http://variant52.ru</Company>
  <LinksUpToDate>false</LinksUpToDate>
  <SharedDoc>false</SharedDoc>
  <HyperlinkBase>http://variant52.ru</HyperlinkBase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Календарь 2012</dc:title>
  <dc:subject>производственный</dc:subject>
  <dc:creator>Вариант-52</dc:creator>
  <cp:lastModifiedBy>kremneva_ip</cp:lastModifiedBy>
  <cp:revision/>
  <cp:lastPrinted>2016-09-15T06:20:32Z</cp:lastPrinted>
  <dcterms:created xsi:type="dcterms:W3CDTF">2011-06-02T05:49:14Z</dcterms:created>
  <dcterms:modified xsi:type="dcterms:W3CDTF">2017-03-28T22:29:32Z</dcterms:modified>
</cp:coreProperties>
</file>